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2" windowWidth="12288" windowHeight="3528" tabRatio="798" activeTab="4"/>
  </bookViews>
  <sheets>
    <sheet name="1 кв." sheetId="1" r:id="rId1"/>
    <sheet name="2 кв." sheetId="2" r:id="rId2"/>
    <sheet name="3 кв." sheetId="3" r:id="rId3"/>
    <sheet name="4 кв." sheetId="4" r:id="rId4"/>
    <sheet name="2019 - свод" sheetId="5" r:id="rId5"/>
    <sheet name="Кол-во семинаров" sheetId="6" r:id="rId6"/>
    <sheet name="Базовые ППО,УМКПР" sheetId="7" r:id="rId7"/>
  </sheets>
  <definedNames/>
  <calcPr fullCalcOnLoad="1" refMode="R1C1"/>
</workbook>
</file>

<file path=xl/comments6.xml><?xml version="1.0" encoding="utf-8"?>
<comments xmlns="http://schemas.openxmlformats.org/spreadsheetml/2006/main">
  <authors>
    <author>1</author>
  </authors>
  <commentList>
    <comment ref="H18" authorId="0">
      <text>
        <r>
          <rPr>
            <sz val="9"/>
            <rFont val="Tahoma"/>
            <family val="2"/>
          </rPr>
          <t xml:space="preserve">УЦ ФПРК
</t>
        </r>
      </text>
    </comment>
  </commentList>
</comments>
</file>

<file path=xl/sharedStrings.xml><?xml version="1.0" encoding="utf-8"?>
<sst xmlns="http://schemas.openxmlformats.org/spreadsheetml/2006/main" count="275" uniqueCount="94">
  <si>
    <t>№ п/п</t>
  </si>
  <si>
    <t>Филиалы ОО</t>
  </si>
  <si>
    <t xml:space="preserve">Павлодар </t>
  </si>
  <si>
    <t>Аксу</t>
  </si>
  <si>
    <t>Экибастуз</t>
  </si>
  <si>
    <t>Актогайский</t>
  </si>
  <si>
    <t>Баянаульский</t>
  </si>
  <si>
    <t>Железинский</t>
  </si>
  <si>
    <t>Иртышский</t>
  </si>
  <si>
    <t>Майский</t>
  </si>
  <si>
    <t>Павлодарский</t>
  </si>
  <si>
    <t>Успенский</t>
  </si>
  <si>
    <t>Щербактинский</t>
  </si>
  <si>
    <t>По области</t>
  </si>
  <si>
    <t>Аппарат ОО</t>
  </si>
  <si>
    <t>предсе-дателей профкомов</t>
  </si>
  <si>
    <t>предсе-
дателей обкомов</t>
  </si>
  <si>
    <t>предсе-
дателей ревизи-
онных комиссий</t>
  </si>
  <si>
    <t>предсе-
дателей горкомов 
и райкомов</t>
  </si>
  <si>
    <t>работо-
датели</t>
  </si>
  <si>
    <t>Всего 
обучено</t>
  </si>
  <si>
    <t>по категориям</t>
  </si>
  <si>
    <t>бухгал-
тера</t>
  </si>
  <si>
    <t>в том числе</t>
  </si>
  <si>
    <t>ППО внутренней структуры ОО</t>
  </si>
  <si>
    <t>члены 
двусто-
ронних и согласит. комиссий</t>
  </si>
  <si>
    <t>работ-
ники учр. обр., актив</t>
  </si>
  <si>
    <t>молодые педагоги</t>
  </si>
  <si>
    <t xml:space="preserve">иной 
проф-
актив
</t>
  </si>
  <si>
    <t>1 квартал</t>
  </si>
  <si>
    <t>2 квартал</t>
  </si>
  <si>
    <t>3 квартал</t>
  </si>
  <si>
    <t>4 квартал</t>
  </si>
  <si>
    <t>Всего 
семи-
наров</t>
  </si>
  <si>
    <t>из них проведено в</t>
  </si>
  <si>
    <t>из них  проведено в</t>
  </si>
  <si>
    <t>из них проведено</t>
  </si>
  <si>
    <t>прове-
дены 
в  баз.
 ППО
 и УМК
в %</t>
  </si>
  <si>
    <t xml:space="preserve"> баз.
 ППО</t>
  </si>
  <si>
    <t xml:space="preserve">УМК, УЦ
</t>
  </si>
  <si>
    <t xml:space="preserve">УМК, УЦ 
</t>
  </si>
  <si>
    <t>%</t>
  </si>
  <si>
    <t>технические инспек-
тора</t>
  </si>
  <si>
    <t>техни-ческие инспек-
тора</t>
  </si>
  <si>
    <t>кол-во</t>
  </si>
  <si>
    <t>№
п/п</t>
  </si>
  <si>
    <t>местонахождение</t>
  </si>
  <si>
    <t>районные, городские 
учебно-метод. кабинеты профсоюзной работы</t>
  </si>
  <si>
    <t>Базовые 
первичные профсоюзные организации</t>
  </si>
  <si>
    <t>СОШ № 25</t>
  </si>
  <si>
    <t>предс. 
и члены произв. советов</t>
  </si>
  <si>
    <t>предс.  
и члены. произв советов</t>
  </si>
  <si>
    <t xml:space="preserve">иной 
проф- актив
</t>
  </si>
  <si>
    <t>лиц, 
вклю-
ченных
 в резерв кадров</t>
  </si>
  <si>
    <t>лиц, 
вклю-
ченных в резерв кадров</t>
  </si>
  <si>
    <t>СОШ № 9, 10, 16, 21, 25, 41, 11, ясли-сад № 29</t>
  </si>
  <si>
    <t>СШ № 4, 7, 8, 
СШ  им. Кабылбекова, Уштерекская СШ</t>
  </si>
  <si>
    <t>СОШ № 17, 26,  КДЦ "Кайнар"</t>
  </si>
  <si>
    <t>КДЦ "Кайнар"</t>
  </si>
  <si>
    <t>ШИ им. Ш. Айманова</t>
  </si>
  <si>
    <t>ШИ им. Ш. Айманова,
Майкаинская СОШ № 2</t>
  </si>
  <si>
    <t>Лебяжинская СОШ, 
СОШ им. Баймульдина</t>
  </si>
  <si>
    <t>Лебяжинская СОШ</t>
  </si>
  <si>
    <t>Иртышский аграрно-технический колледж,  Каракудукская СОШ</t>
  </si>
  <si>
    <t>Качирская СОШ № 1,
Песчанская ССОШ № 2</t>
  </si>
  <si>
    <t>Качирская СОШ № 3 им К. Оспановой</t>
  </si>
  <si>
    <t>Майтюбекская СОШ,
СОШ им. Мукашева</t>
  </si>
  <si>
    <t>СОШ им. Мукашева</t>
  </si>
  <si>
    <t>Маралдинская СОШ, Красноармейская СОШ</t>
  </si>
  <si>
    <t xml:space="preserve">СШ с гимн. классами,
ЦВР "Радуга"
</t>
  </si>
  <si>
    <t>Павловская СОШ,
ДЭЦ "Балдырған"</t>
  </si>
  <si>
    <t>Щербактинский аграрно-технический колледж</t>
  </si>
  <si>
    <t>Сведения  
о базовых первичных профсоюзных организациях и районных, городских 
учебно-методических кабинетах профсоюзной работы
в Павлодарской областной организации 
Казахстанского отраслевого профсоюза работников образования и науки</t>
  </si>
  <si>
    <t>Областной учебно-методический кабинет профсоюзной работы,  каб. 57</t>
  </si>
  <si>
    <t>Обучение профсоюзного актива 
в 1 квартале 2019 года</t>
  </si>
  <si>
    <t>Обучение профсоюзного актива 
во 2 квартале 2019 года</t>
  </si>
  <si>
    <t>Обучение профсоюзного актива 
в 3 квартале 2019 года</t>
  </si>
  <si>
    <t>Обучение профсоюзного актива 
в 4 квартале 2019 года</t>
  </si>
  <si>
    <t>Обучение профсоюзного актива 
в  2019 году</t>
  </si>
  <si>
    <t xml:space="preserve">Тереңкөл </t>
  </si>
  <si>
    <t>Аққулы</t>
  </si>
  <si>
    <t>Организация семинаров для профактива области
в  течение 2019 года</t>
  </si>
  <si>
    <t>СОШ им. Абая
Караобинская СОШ,
Приреченская СОШ</t>
  </si>
  <si>
    <t>Павлодарский бизнес-колледж, Павлодарский  колледж 
им. Б. Ахметова,
студенч. профком ПГПИ</t>
  </si>
  <si>
    <t xml:space="preserve"> Аққулы район</t>
  </si>
  <si>
    <t>Тереңкөл район</t>
  </si>
  <si>
    <t xml:space="preserve"> </t>
  </si>
  <si>
    <r>
      <t xml:space="preserve">СОШ № 1, СОШ № 2, 
СОШ № 3, Башмачинская СОШ </t>
    </r>
    <r>
      <rPr>
        <sz val="12"/>
        <color indexed="60"/>
        <rFont val="Times New Roman"/>
        <family val="1"/>
      </rPr>
      <t>(по работе с молодежью)</t>
    </r>
  </si>
  <si>
    <t>Профактив области</t>
  </si>
  <si>
    <t>Другие профсоюзы</t>
  </si>
  <si>
    <t>Др. профсоюзы (Новосиб.)</t>
  </si>
  <si>
    <t>Др. профсоюзы</t>
  </si>
  <si>
    <t xml:space="preserve">Др. профсоюзы </t>
  </si>
  <si>
    <t>Итого за 2019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</si>
</sst>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0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85" fontId="4" fillId="0" borderId="10" xfId="0" applyNumberFormat="1" applyFont="1" applyFill="1" applyBorder="1" applyAlignment="1">
      <alignment horizontal="center" vertical="top" wrapText="1"/>
    </xf>
    <xf numFmtId="0" fontId="3" fillId="31" borderId="10" xfId="0" applyFont="1" applyFill="1" applyBorder="1" applyAlignment="1">
      <alignment horizontal="center" vertical="top" wrapText="1"/>
    </xf>
    <xf numFmtId="185" fontId="5" fillId="0" borderId="10" xfId="0" applyNumberFormat="1" applyFont="1" applyFill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" fillId="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185" fontId="4" fillId="2" borderId="10" xfId="0" applyNumberFormat="1" applyFont="1" applyFill="1" applyBorder="1" applyAlignment="1">
      <alignment horizontal="center" vertical="top" wrapText="1"/>
    </xf>
    <xf numFmtId="185" fontId="5" fillId="2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2" fillId="13" borderId="10" xfId="0" applyFont="1" applyFill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4" fillId="13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34" borderId="10" xfId="0" applyFont="1" applyFill="1" applyBorder="1" applyAlignment="1">
      <alignment horizontal="center" vertical="top" wrapText="1"/>
    </xf>
    <xf numFmtId="1" fontId="4" fillId="34" borderId="10" xfId="0" applyNumberFormat="1" applyFont="1" applyFill="1" applyBorder="1" applyAlignment="1">
      <alignment horizontal="center" vertical="top" wrapText="1"/>
    </xf>
    <xf numFmtId="0" fontId="5" fillId="1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13" borderId="1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66" zoomScaleNormal="66" zoomScalePageLayoutView="0" workbookViewId="0" topLeftCell="A1">
      <selection activeCell="E28" sqref="E28"/>
    </sheetView>
  </sheetViews>
  <sheetFormatPr defaultColWidth="9.140625" defaultRowHeight="15"/>
  <cols>
    <col min="1" max="1" width="4.421875" style="15" customWidth="1"/>
    <col min="2" max="2" width="18.140625" style="15" customWidth="1"/>
    <col min="3" max="3" width="9.28125" style="29" customWidth="1"/>
    <col min="4" max="5" width="12.57421875" style="29" customWidth="1"/>
    <col min="6" max="6" width="9.8515625" style="29" customWidth="1"/>
    <col min="7" max="7" width="11.28125" style="29" customWidth="1"/>
    <col min="8" max="8" width="10.8515625" style="29" customWidth="1"/>
    <col min="9" max="9" width="9.421875" style="29" customWidth="1"/>
    <col min="10" max="11" width="10.00390625" style="29" customWidth="1"/>
    <col min="12" max="12" width="8.8515625" style="29" customWidth="1"/>
    <col min="13" max="13" width="8.00390625" style="29" customWidth="1"/>
    <col min="14" max="14" width="8.8515625" style="29" customWidth="1"/>
    <col min="15" max="15" width="12.140625" style="29" customWidth="1"/>
    <col min="16" max="16" width="10.421875" style="15" customWidth="1"/>
    <col min="17" max="16384" width="8.8515625" style="15" customWidth="1"/>
  </cols>
  <sheetData>
    <row r="1" spans="1:15" ht="39" customHeight="1">
      <c r="A1" s="71" t="s">
        <v>74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6" ht="15" customHeight="1">
      <c r="A2" s="69" t="s">
        <v>0</v>
      </c>
      <c r="B2" s="69" t="s">
        <v>1</v>
      </c>
      <c r="C2" s="72" t="s">
        <v>20</v>
      </c>
      <c r="D2" s="69" t="s">
        <v>21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 customHeight="1">
      <c r="A3" s="69"/>
      <c r="B3" s="69"/>
      <c r="C3" s="72"/>
      <c r="D3" s="70" t="s">
        <v>15</v>
      </c>
      <c r="E3" s="70" t="s">
        <v>18</v>
      </c>
      <c r="F3" s="70" t="s">
        <v>16</v>
      </c>
      <c r="G3" s="70" t="s">
        <v>17</v>
      </c>
      <c r="H3" s="70" t="s">
        <v>53</v>
      </c>
      <c r="I3" s="70" t="s">
        <v>52</v>
      </c>
      <c r="J3" s="73" t="s">
        <v>23</v>
      </c>
      <c r="K3" s="73"/>
      <c r="L3" s="73"/>
      <c r="M3" s="73"/>
      <c r="N3" s="73"/>
      <c r="O3" s="73"/>
      <c r="P3" s="73"/>
    </row>
    <row r="4" spans="1:16" ht="78" customHeight="1">
      <c r="A4" s="69"/>
      <c r="B4" s="69"/>
      <c r="C4" s="72"/>
      <c r="D4" s="69"/>
      <c r="E4" s="69"/>
      <c r="F4" s="69"/>
      <c r="G4" s="69"/>
      <c r="H4" s="69"/>
      <c r="I4" s="69"/>
      <c r="J4" s="26" t="s">
        <v>43</v>
      </c>
      <c r="K4" s="26" t="s">
        <v>50</v>
      </c>
      <c r="L4" s="26" t="s">
        <v>19</v>
      </c>
      <c r="M4" s="26" t="s">
        <v>22</v>
      </c>
      <c r="N4" s="26" t="s">
        <v>26</v>
      </c>
      <c r="O4" s="26" t="s">
        <v>25</v>
      </c>
      <c r="P4" s="26" t="s">
        <v>27</v>
      </c>
    </row>
    <row r="5" spans="1:16" ht="17.25" customHeight="1">
      <c r="A5" s="13">
        <v>1</v>
      </c>
      <c r="B5" s="13" t="s">
        <v>2</v>
      </c>
      <c r="C5" s="23">
        <f aca="true" t="shared" si="0" ref="C5:C19">SUM(D5:I5)</f>
        <v>633</v>
      </c>
      <c r="D5" s="14">
        <v>190</v>
      </c>
      <c r="E5" s="14"/>
      <c r="F5" s="14"/>
      <c r="G5" s="14"/>
      <c r="H5" s="14"/>
      <c r="I5" s="33">
        <f aca="true" t="shared" si="1" ref="I5:I19">SUM(J5:P5)</f>
        <v>443</v>
      </c>
      <c r="J5" s="25"/>
      <c r="K5" s="25"/>
      <c r="L5" s="26">
        <v>8</v>
      </c>
      <c r="M5" s="26"/>
      <c r="N5" s="26">
        <v>312</v>
      </c>
      <c r="O5" s="26"/>
      <c r="P5" s="26">
        <v>123</v>
      </c>
    </row>
    <row r="6" spans="1:16" ht="17.25" customHeight="1">
      <c r="A6" s="13">
        <v>2</v>
      </c>
      <c r="B6" s="13" t="s">
        <v>3</v>
      </c>
      <c r="C6" s="23">
        <f t="shared" si="0"/>
        <v>114</v>
      </c>
      <c r="D6" s="14">
        <v>65</v>
      </c>
      <c r="E6" s="14"/>
      <c r="F6" s="14"/>
      <c r="G6" s="14"/>
      <c r="H6" s="14"/>
      <c r="I6" s="33">
        <f t="shared" si="1"/>
        <v>49</v>
      </c>
      <c r="J6" s="25"/>
      <c r="K6" s="25"/>
      <c r="L6" s="26">
        <v>15</v>
      </c>
      <c r="M6" s="26"/>
      <c r="N6" s="26">
        <v>2</v>
      </c>
      <c r="O6" s="26">
        <v>1</v>
      </c>
      <c r="P6" s="26">
        <v>31</v>
      </c>
    </row>
    <row r="7" spans="1:16" ht="17.25" customHeight="1">
      <c r="A7" s="13">
        <v>3</v>
      </c>
      <c r="B7" s="13" t="s">
        <v>4</v>
      </c>
      <c r="C7" s="23">
        <f t="shared" si="0"/>
        <v>474</v>
      </c>
      <c r="D7" s="14">
        <v>199</v>
      </c>
      <c r="E7" s="14"/>
      <c r="F7" s="14"/>
      <c r="G7" s="14"/>
      <c r="H7" s="14"/>
      <c r="I7" s="33">
        <f t="shared" si="1"/>
        <v>275</v>
      </c>
      <c r="J7" s="25">
        <v>199</v>
      </c>
      <c r="K7" s="25"/>
      <c r="L7" s="26">
        <v>74</v>
      </c>
      <c r="M7" s="26"/>
      <c r="N7" s="26"/>
      <c r="O7" s="26">
        <v>2</v>
      </c>
      <c r="P7" s="26"/>
    </row>
    <row r="8" spans="1:16" ht="17.25" customHeight="1">
      <c r="A8" s="13">
        <v>4</v>
      </c>
      <c r="B8" s="13" t="s">
        <v>5</v>
      </c>
      <c r="C8" s="23">
        <f t="shared" si="0"/>
        <v>24</v>
      </c>
      <c r="D8" s="14">
        <v>23</v>
      </c>
      <c r="E8" s="14">
        <v>1</v>
      </c>
      <c r="F8" s="14"/>
      <c r="G8" s="14"/>
      <c r="H8" s="14"/>
      <c r="I8" s="33">
        <f t="shared" si="1"/>
        <v>0</v>
      </c>
      <c r="J8" s="25"/>
      <c r="K8" s="25"/>
      <c r="L8" s="26"/>
      <c r="M8" s="26"/>
      <c r="N8" s="26"/>
      <c r="O8" s="26"/>
      <c r="P8" s="26"/>
    </row>
    <row r="9" spans="1:16" s="6" customFormat="1" ht="17.25" customHeight="1">
      <c r="A9" s="13">
        <v>5</v>
      </c>
      <c r="B9" s="5" t="s">
        <v>80</v>
      </c>
      <c r="C9" s="23">
        <f>SUM(D9:I9)</f>
        <v>1</v>
      </c>
      <c r="D9" s="10"/>
      <c r="E9" s="14"/>
      <c r="F9" s="10"/>
      <c r="G9" s="10"/>
      <c r="H9" s="10"/>
      <c r="I9" s="33">
        <f>SUM(J9:P9)</f>
        <v>1</v>
      </c>
      <c r="J9" s="25"/>
      <c r="K9" s="25"/>
      <c r="L9" s="26"/>
      <c r="M9" s="27"/>
      <c r="N9" s="26"/>
      <c r="O9" s="26"/>
      <c r="P9" s="26">
        <v>1</v>
      </c>
    </row>
    <row r="10" spans="1:16" ht="17.25" customHeight="1">
      <c r="A10" s="13">
        <v>6</v>
      </c>
      <c r="B10" s="13" t="s">
        <v>6</v>
      </c>
      <c r="C10" s="23">
        <f t="shared" si="0"/>
        <v>40</v>
      </c>
      <c r="D10" s="10">
        <v>40</v>
      </c>
      <c r="E10" s="14"/>
      <c r="F10" s="14"/>
      <c r="G10" s="14"/>
      <c r="H10" s="14"/>
      <c r="I10" s="33">
        <f t="shared" si="1"/>
        <v>0</v>
      </c>
      <c r="J10" s="25"/>
      <c r="K10" s="25"/>
      <c r="L10" s="26"/>
      <c r="M10" s="26"/>
      <c r="N10" s="26"/>
      <c r="O10" s="26"/>
      <c r="P10" s="26"/>
    </row>
    <row r="11" spans="1:16" s="6" customFormat="1" ht="17.25" customHeight="1">
      <c r="A11" s="13">
        <v>7</v>
      </c>
      <c r="B11" s="5" t="s">
        <v>7</v>
      </c>
      <c r="C11" s="23">
        <f t="shared" si="0"/>
        <v>35</v>
      </c>
      <c r="D11" s="10">
        <v>20</v>
      </c>
      <c r="E11" s="14"/>
      <c r="F11" s="10"/>
      <c r="G11" s="10"/>
      <c r="H11" s="10"/>
      <c r="I11" s="33">
        <f t="shared" si="1"/>
        <v>15</v>
      </c>
      <c r="J11" s="25">
        <v>15</v>
      </c>
      <c r="K11" s="25"/>
      <c r="L11" s="26"/>
      <c r="M11" s="26"/>
      <c r="N11" s="26"/>
      <c r="O11" s="26"/>
      <c r="P11" s="26"/>
    </row>
    <row r="12" spans="1:16" s="6" customFormat="1" ht="17.25" customHeight="1">
      <c r="A12" s="13">
        <v>8</v>
      </c>
      <c r="B12" s="5" t="s">
        <v>8</v>
      </c>
      <c r="C12" s="23">
        <f t="shared" si="0"/>
        <v>94</v>
      </c>
      <c r="D12" s="10">
        <v>35</v>
      </c>
      <c r="E12" s="14"/>
      <c r="F12" s="10"/>
      <c r="G12" s="10"/>
      <c r="H12" s="10">
        <v>7</v>
      </c>
      <c r="I12" s="33">
        <f t="shared" si="1"/>
        <v>52</v>
      </c>
      <c r="J12" s="25"/>
      <c r="K12" s="25"/>
      <c r="L12" s="26">
        <v>52</v>
      </c>
      <c r="M12" s="26"/>
      <c r="N12" s="26"/>
      <c r="O12" s="26"/>
      <c r="P12" s="26"/>
    </row>
    <row r="13" spans="1:16" s="6" customFormat="1" ht="17.25" customHeight="1">
      <c r="A13" s="13">
        <v>9</v>
      </c>
      <c r="B13" s="5" t="s">
        <v>9</v>
      </c>
      <c r="C13" s="23">
        <f t="shared" si="0"/>
        <v>81</v>
      </c>
      <c r="D13" s="10">
        <v>40</v>
      </c>
      <c r="E13" s="14"/>
      <c r="F13" s="10"/>
      <c r="G13" s="10"/>
      <c r="H13" s="10"/>
      <c r="I13" s="33">
        <f t="shared" si="1"/>
        <v>41</v>
      </c>
      <c r="J13" s="25">
        <v>19</v>
      </c>
      <c r="K13" s="25"/>
      <c r="L13" s="26"/>
      <c r="M13" s="27"/>
      <c r="N13" s="26"/>
      <c r="O13" s="26"/>
      <c r="P13" s="26">
        <v>22</v>
      </c>
    </row>
    <row r="14" spans="1:16" s="6" customFormat="1" ht="17.25" customHeight="1">
      <c r="A14" s="13">
        <v>10</v>
      </c>
      <c r="B14" s="5" t="s">
        <v>10</v>
      </c>
      <c r="C14" s="23">
        <f t="shared" si="0"/>
        <v>41</v>
      </c>
      <c r="D14" s="10">
        <v>39</v>
      </c>
      <c r="E14" s="14">
        <v>1</v>
      </c>
      <c r="F14" s="10"/>
      <c r="G14" s="10"/>
      <c r="H14" s="10"/>
      <c r="I14" s="33">
        <f t="shared" si="1"/>
        <v>1</v>
      </c>
      <c r="J14" s="25"/>
      <c r="K14" s="25"/>
      <c r="L14" s="26"/>
      <c r="M14" s="27"/>
      <c r="N14" s="26"/>
      <c r="O14" s="26"/>
      <c r="P14" s="26">
        <v>1</v>
      </c>
    </row>
    <row r="15" spans="1:16" s="6" customFormat="1" ht="17.25" customHeight="1">
      <c r="A15" s="13">
        <v>11</v>
      </c>
      <c r="B15" s="5" t="s">
        <v>79</v>
      </c>
      <c r="C15" s="23">
        <f>SUM(D15:I15)</f>
        <v>36</v>
      </c>
      <c r="D15" s="10">
        <v>35</v>
      </c>
      <c r="E15" s="14"/>
      <c r="F15" s="10"/>
      <c r="G15" s="10"/>
      <c r="H15" s="10"/>
      <c r="I15" s="33">
        <f>SUM(J15:P15)</f>
        <v>1</v>
      </c>
      <c r="J15" s="25"/>
      <c r="K15" s="25"/>
      <c r="L15" s="26"/>
      <c r="M15" s="26"/>
      <c r="N15" s="26"/>
      <c r="O15" s="26">
        <v>1</v>
      </c>
      <c r="P15" s="26"/>
    </row>
    <row r="16" spans="1:16" s="6" customFormat="1" ht="17.25" customHeight="1">
      <c r="A16" s="13">
        <v>12</v>
      </c>
      <c r="B16" s="5" t="s">
        <v>11</v>
      </c>
      <c r="C16" s="23">
        <f t="shared" si="0"/>
        <v>204</v>
      </c>
      <c r="D16" s="10">
        <v>89</v>
      </c>
      <c r="E16" s="14"/>
      <c r="F16" s="10"/>
      <c r="G16" s="10">
        <v>14</v>
      </c>
      <c r="H16" s="10"/>
      <c r="I16" s="33">
        <f t="shared" si="1"/>
        <v>101</v>
      </c>
      <c r="J16" s="25"/>
      <c r="K16" s="25"/>
      <c r="L16" s="26"/>
      <c r="M16" s="27"/>
      <c r="N16" s="26">
        <v>88</v>
      </c>
      <c r="O16" s="26">
        <v>13</v>
      </c>
      <c r="P16" s="26"/>
    </row>
    <row r="17" spans="1:16" ht="17.25" customHeight="1">
      <c r="A17" s="13">
        <v>13</v>
      </c>
      <c r="B17" s="13" t="s">
        <v>12</v>
      </c>
      <c r="C17" s="23">
        <f t="shared" si="0"/>
        <v>131</v>
      </c>
      <c r="D17" s="14">
        <v>99</v>
      </c>
      <c r="E17" s="14"/>
      <c r="F17" s="14"/>
      <c r="G17" s="14">
        <v>2</v>
      </c>
      <c r="H17" s="14"/>
      <c r="I17" s="33">
        <f t="shared" si="1"/>
        <v>30</v>
      </c>
      <c r="J17" s="25"/>
      <c r="K17" s="25"/>
      <c r="L17" s="26">
        <v>30</v>
      </c>
      <c r="M17" s="27"/>
      <c r="N17" s="26"/>
      <c r="O17" s="26"/>
      <c r="P17" s="26"/>
    </row>
    <row r="18" spans="1:16" ht="33" customHeight="1">
      <c r="A18" s="13">
        <v>14</v>
      </c>
      <c r="B18" s="13" t="s">
        <v>24</v>
      </c>
      <c r="C18" s="23">
        <f t="shared" si="0"/>
        <v>1</v>
      </c>
      <c r="D18" s="14">
        <v>1</v>
      </c>
      <c r="E18" s="14"/>
      <c r="F18" s="14"/>
      <c r="G18" s="14"/>
      <c r="H18" s="14"/>
      <c r="I18" s="33">
        <f t="shared" si="1"/>
        <v>0</v>
      </c>
      <c r="J18" s="25"/>
      <c r="K18" s="25"/>
      <c r="L18" s="26"/>
      <c r="M18" s="27"/>
      <c r="N18" s="26"/>
      <c r="O18" s="26"/>
      <c r="P18" s="26"/>
    </row>
    <row r="19" spans="1:16" ht="15.75" customHeight="1">
      <c r="A19" s="13">
        <v>15</v>
      </c>
      <c r="B19" s="13" t="s">
        <v>14</v>
      </c>
      <c r="C19" s="23">
        <f t="shared" si="0"/>
        <v>2</v>
      </c>
      <c r="D19" s="14"/>
      <c r="E19" s="14"/>
      <c r="F19" s="14"/>
      <c r="G19" s="14"/>
      <c r="H19" s="14"/>
      <c r="I19" s="33">
        <f t="shared" si="1"/>
        <v>2</v>
      </c>
      <c r="J19" s="25"/>
      <c r="K19" s="25"/>
      <c r="L19" s="26"/>
      <c r="M19" s="27"/>
      <c r="N19" s="26">
        <v>2</v>
      </c>
      <c r="O19" s="26"/>
      <c r="P19" s="26"/>
    </row>
    <row r="20" spans="1:16" ht="33.75" customHeight="1">
      <c r="A20" s="13">
        <v>16</v>
      </c>
      <c r="B20" s="13" t="s">
        <v>89</v>
      </c>
      <c r="C20" s="52"/>
      <c r="D20" s="14"/>
      <c r="E20" s="14"/>
      <c r="F20" s="14"/>
      <c r="G20" s="14"/>
      <c r="H20" s="14"/>
      <c r="I20" s="33"/>
      <c r="J20" s="25"/>
      <c r="K20" s="25"/>
      <c r="L20" s="53"/>
      <c r="M20" s="27"/>
      <c r="N20" s="53"/>
      <c r="O20" s="53"/>
      <c r="P20" s="53"/>
    </row>
    <row r="21" spans="1:16" s="8" customFormat="1" ht="17.25" customHeight="1">
      <c r="A21" s="7"/>
      <c r="B21" s="7" t="s">
        <v>13</v>
      </c>
      <c r="C21" s="24">
        <f>SUM(C5:C20)</f>
        <v>1911</v>
      </c>
      <c r="D21" s="59">
        <f aca="true" t="shared" si="2" ref="D21:P21">SUM(D5:D20)</f>
        <v>875</v>
      </c>
      <c r="E21" s="59">
        <f t="shared" si="2"/>
        <v>2</v>
      </c>
      <c r="F21" s="59">
        <f t="shared" si="2"/>
        <v>0</v>
      </c>
      <c r="G21" s="59">
        <f t="shared" si="2"/>
        <v>16</v>
      </c>
      <c r="H21" s="59">
        <f t="shared" si="2"/>
        <v>7</v>
      </c>
      <c r="I21" s="59">
        <f t="shared" si="2"/>
        <v>1011</v>
      </c>
      <c r="J21" s="24">
        <f t="shared" si="2"/>
        <v>233</v>
      </c>
      <c r="K21" s="24">
        <f t="shared" si="2"/>
        <v>0</v>
      </c>
      <c r="L21" s="24">
        <f t="shared" si="2"/>
        <v>179</v>
      </c>
      <c r="M21" s="24">
        <f t="shared" si="2"/>
        <v>0</v>
      </c>
      <c r="N21" s="24">
        <f t="shared" si="2"/>
        <v>404</v>
      </c>
      <c r="O21" s="24">
        <f t="shared" si="2"/>
        <v>17</v>
      </c>
      <c r="P21" s="24">
        <f t="shared" si="2"/>
        <v>178</v>
      </c>
    </row>
    <row r="22" ht="15">
      <c r="K22" s="35"/>
    </row>
  </sheetData>
  <sheetProtection/>
  <mergeCells count="12">
    <mergeCell ref="A1:O1"/>
    <mergeCell ref="G3:G4"/>
    <mergeCell ref="H3:H4"/>
    <mergeCell ref="I3:I4"/>
    <mergeCell ref="C2:C4"/>
    <mergeCell ref="J3:P3"/>
    <mergeCell ref="D2:P2"/>
    <mergeCell ref="B2:B4"/>
    <mergeCell ref="A2:A4"/>
    <mergeCell ref="D3:D4"/>
    <mergeCell ref="E3:E4"/>
    <mergeCell ref="F3:F4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75" zoomScaleNormal="75" zoomScalePageLayoutView="0" workbookViewId="0" topLeftCell="A1">
      <selection activeCell="F21" sqref="F21"/>
    </sheetView>
  </sheetViews>
  <sheetFormatPr defaultColWidth="9.140625" defaultRowHeight="15"/>
  <cols>
    <col min="1" max="1" width="4.421875" style="1" customWidth="1"/>
    <col min="2" max="2" width="18.140625" style="1" customWidth="1"/>
    <col min="3" max="3" width="9.28125" style="9" customWidth="1"/>
    <col min="4" max="5" width="12.57421875" style="9" customWidth="1"/>
    <col min="6" max="6" width="9.8515625" style="9" customWidth="1"/>
    <col min="7" max="7" width="11.28125" style="9" customWidth="1"/>
    <col min="8" max="8" width="10.7109375" style="9" customWidth="1"/>
    <col min="9" max="9" width="8.28125" style="9" customWidth="1"/>
    <col min="10" max="11" width="10.00390625" style="9" customWidth="1"/>
    <col min="12" max="12" width="8.8515625" style="9" customWidth="1"/>
    <col min="13" max="13" width="8.00390625" style="9" customWidth="1"/>
    <col min="14" max="14" width="8.8515625" style="9" customWidth="1"/>
    <col min="15" max="15" width="12.140625" style="9" customWidth="1"/>
    <col min="16" max="16" width="10.421875" style="1" customWidth="1"/>
    <col min="17" max="16384" width="8.8515625" style="1" customWidth="1"/>
  </cols>
  <sheetData>
    <row r="1" spans="1:15" ht="39" customHeight="1">
      <c r="A1" s="74" t="s">
        <v>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6" s="15" customFormat="1" ht="15" customHeight="1">
      <c r="A2" s="69" t="s">
        <v>0</v>
      </c>
      <c r="B2" s="69" t="s">
        <v>1</v>
      </c>
      <c r="C2" s="72" t="s">
        <v>20</v>
      </c>
      <c r="D2" s="69" t="s">
        <v>21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s="15" customFormat="1" ht="15" customHeight="1">
      <c r="A3" s="69"/>
      <c r="B3" s="69"/>
      <c r="C3" s="72"/>
      <c r="D3" s="70" t="s">
        <v>15</v>
      </c>
      <c r="E3" s="70" t="s">
        <v>18</v>
      </c>
      <c r="F3" s="70" t="s">
        <v>16</v>
      </c>
      <c r="G3" s="70" t="s">
        <v>17</v>
      </c>
      <c r="H3" s="70" t="s">
        <v>53</v>
      </c>
      <c r="I3" s="70" t="s">
        <v>52</v>
      </c>
      <c r="J3" s="73" t="s">
        <v>23</v>
      </c>
      <c r="K3" s="73"/>
      <c r="L3" s="73"/>
      <c r="M3" s="73"/>
      <c r="N3" s="73"/>
      <c r="O3" s="73"/>
      <c r="P3" s="73"/>
    </row>
    <row r="4" spans="1:16" s="15" customFormat="1" ht="78" customHeight="1">
      <c r="A4" s="69"/>
      <c r="B4" s="69"/>
      <c r="C4" s="72"/>
      <c r="D4" s="69"/>
      <c r="E4" s="69"/>
      <c r="F4" s="69"/>
      <c r="G4" s="69"/>
      <c r="H4" s="69"/>
      <c r="I4" s="69"/>
      <c r="J4" s="61" t="s">
        <v>43</v>
      </c>
      <c r="K4" s="61" t="s">
        <v>50</v>
      </c>
      <c r="L4" s="61" t="s">
        <v>19</v>
      </c>
      <c r="M4" s="61" t="s">
        <v>22</v>
      </c>
      <c r="N4" s="61" t="s">
        <v>26</v>
      </c>
      <c r="O4" s="61" t="s">
        <v>25</v>
      </c>
      <c r="P4" s="61" t="s">
        <v>27</v>
      </c>
    </row>
    <row r="5" spans="1:16" s="15" customFormat="1" ht="17.25" customHeight="1">
      <c r="A5" s="13">
        <v>1</v>
      </c>
      <c r="B5" s="13" t="s">
        <v>2</v>
      </c>
      <c r="C5" s="49">
        <f>SUM(D5:I5)</f>
        <v>625</v>
      </c>
      <c r="D5" s="14">
        <v>136</v>
      </c>
      <c r="E5" s="14">
        <v>1</v>
      </c>
      <c r="F5" s="14"/>
      <c r="G5" s="14">
        <v>132</v>
      </c>
      <c r="H5" s="14">
        <v>126</v>
      </c>
      <c r="I5" s="33">
        <f>SUM(J5:P5)</f>
        <v>230</v>
      </c>
      <c r="J5" s="25">
        <v>1</v>
      </c>
      <c r="K5" s="25"/>
      <c r="L5" s="61">
        <v>136</v>
      </c>
      <c r="M5" s="61"/>
      <c r="N5" s="61"/>
      <c r="O5" s="61"/>
      <c r="P5" s="61">
        <v>93</v>
      </c>
    </row>
    <row r="6" spans="1:16" s="15" customFormat="1" ht="17.25" customHeight="1">
      <c r="A6" s="13">
        <v>2</v>
      </c>
      <c r="B6" s="13" t="s">
        <v>3</v>
      </c>
      <c r="C6" s="51">
        <f aca="true" t="shared" si="0" ref="C6:C20">SUM(D6:I6)</f>
        <v>210</v>
      </c>
      <c r="D6" s="14">
        <v>88</v>
      </c>
      <c r="E6" s="14">
        <v>2</v>
      </c>
      <c r="F6" s="14"/>
      <c r="G6" s="14"/>
      <c r="H6" s="14"/>
      <c r="I6" s="33">
        <f aca="true" t="shared" si="1" ref="I6:I20">SUM(J6:P6)</f>
        <v>120</v>
      </c>
      <c r="J6" s="25">
        <v>2</v>
      </c>
      <c r="K6" s="25"/>
      <c r="L6" s="61"/>
      <c r="M6" s="61"/>
      <c r="N6" s="61"/>
      <c r="O6" s="61"/>
      <c r="P6" s="61">
        <v>118</v>
      </c>
    </row>
    <row r="7" spans="1:16" s="15" customFormat="1" ht="17.25" customHeight="1">
      <c r="A7" s="13">
        <v>3</v>
      </c>
      <c r="B7" s="13" t="s">
        <v>4</v>
      </c>
      <c r="C7" s="51">
        <f t="shared" si="0"/>
        <v>74</v>
      </c>
      <c r="D7" s="14">
        <v>3</v>
      </c>
      <c r="E7" s="14"/>
      <c r="F7" s="14"/>
      <c r="G7" s="14"/>
      <c r="H7" s="14"/>
      <c r="I7" s="33">
        <f t="shared" si="1"/>
        <v>71</v>
      </c>
      <c r="J7" s="25">
        <v>1</v>
      </c>
      <c r="K7" s="25"/>
      <c r="L7" s="61">
        <v>65</v>
      </c>
      <c r="M7" s="61"/>
      <c r="N7" s="61"/>
      <c r="O7" s="61"/>
      <c r="P7" s="61">
        <v>5</v>
      </c>
    </row>
    <row r="8" spans="1:16" s="15" customFormat="1" ht="17.25" customHeight="1">
      <c r="A8" s="13">
        <v>4</v>
      </c>
      <c r="B8" s="13" t="s">
        <v>5</v>
      </c>
      <c r="C8" s="51">
        <f t="shared" si="0"/>
        <v>70</v>
      </c>
      <c r="D8" s="14">
        <v>46</v>
      </c>
      <c r="E8" s="14">
        <v>3</v>
      </c>
      <c r="F8" s="14"/>
      <c r="G8" s="14"/>
      <c r="H8" s="14"/>
      <c r="I8" s="33">
        <f t="shared" si="1"/>
        <v>21</v>
      </c>
      <c r="J8" s="25">
        <v>1</v>
      </c>
      <c r="K8" s="25"/>
      <c r="L8" s="61"/>
      <c r="M8" s="61"/>
      <c r="N8" s="61"/>
      <c r="O8" s="61"/>
      <c r="P8" s="61">
        <v>20</v>
      </c>
    </row>
    <row r="9" spans="1:16" s="6" customFormat="1" ht="17.25" customHeight="1">
      <c r="A9" s="13">
        <v>5</v>
      </c>
      <c r="B9" s="5" t="s">
        <v>80</v>
      </c>
      <c r="C9" s="51">
        <f t="shared" si="0"/>
        <v>185</v>
      </c>
      <c r="D9" s="10">
        <v>62</v>
      </c>
      <c r="E9" s="14">
        <v>1</v>
      </c>
      <c r="F9" s="10"/>
      <c r="G9" s="10">
        <v>30</v>
      </c>
      <c r="H9" s="10"/>
      <c r="I9" s="33">
        <f t="shared" si="1"/>
        <v>92</v>
      </c>
      <c r="J9" s="25">
        <v>1</v>
      </c>
      <c r="K9" s="25"/>
      <c r="L9" s="61"/>
      <c r="M9" s="27"/>
      <c r="N9" s="61">
        <v>19</v>
      </c>
      <c r="O9" s="61"/>
      <c r="P9" s="61">
        <v>72</v>
      </c>
    </row>
    <row r="10" spans="1:16" s="15" customFormat="1" ht="17.25" customHeight="1">
      <c r="A10" s="13">
        <v>6</v>
      </c>
      <c r="B10" s="13" t="s">
        <v>6</v>
      </c>
      <c r="C10" s="51">
        <f t="shared" si="0"/>
        <v>46</v>
      </c>
      <c r="D10" s="10">
        <v>28</v>
      </c>
      <c r="E10" s="14">
        <v>1</v>
      </c>
      <c r="F10" s="14"/>
      <c r="G10" s="14"/>
      <c r="H10" s="14"/>
      <c r="I10" s="33">
        <f t="shared" si="1"/>
        <v>17</v>
      </c>
      <c r="J10" s="25">
        <v>1</v>
      </c>
      <c r="K10" s="25"/>
      <c r="L10" s="61">
        <v>2</v>
      </c>
      <c r="M10" s="61"/>
      <c r="N10" s="61"/>
      <c r="O10" s="61">
        <v>12</v>
      </c>
      <c r="P10" s="61">
        <v>2</v>
      </c>
    </row>
    <row r="11" spans="1:16" s="6" customFormat="1" ht="17.25" customHeight="1">
      <c r="A11" s="13">
        <v>7</v>
      </c>
      <c r="B11" s="5" t="s">
        <v>7</v>
      </c>
      <c r="C11" s="51">
        <f t="shared" si="0"/>
        <v>232</v>
      </c>
      <c r="D11" s="10">
        <v>30</v>
      </c>
      <c r="E11" s="14">
        <v>2</v>
      </c>
      <c r="F11" s="10"/>
      <c r="G11" s="10"/>
      <c r="H11" s="10"/>
      <c r="I11" s="33">
        <f t="shared" si="1"/>
        <v>200</v>
      </c>
      <c r="J11" s="25">
        <v>31</v>
      </c>
      <c r="K11" s="25"/>
      <c r="L11" s="61">
        <v>20</v>
      </c>
      <c r="M11" s="61"/>
      <c r="N11" s="61"/>
      <c r="O11" s="61"/>
      <c r="P11" s="61">
        <v>149</v>
      </c>
    </row>
    <row r="12" spans="1:16" s="6" customFormat="1" ht="17.25" customHeight="1">
      <c r="A12" s="13">
        <v>8</v>
      </c>
      <c r="B12" s="5" t="s">
        <v>8</v>
      </c>
      <c r="C12" s="51">
        <f t="shared" si="0"/>
        <v>131</v>
      </c>
      <c r="D12" s="10">
        <v>105</v>
      </c>
      <c r="E12" s="14">
        <v>2</v>
      </c>
      <c r="F12" s="10"/>
      <c r="G12" s="10"/>
      <c r="H12" s="10">
        <v>9</v>
      </c>
      <c r="I12" s="33">
        <f t="shared" si="1"/>
        <v>15</v>
      </c>
      <c r="J12" s="25">
        <v>1</v>
      </c>
      <c r="K12" s="25"/>
      <c r="L12" s="61"/>
      <c r="M12" s="61"/>
      <c r="N12" s="61"/>
      <c r="O12" s="61"/>
      <c r="P12" s="61">
        <v>14</v>
      </c>
    </row>
    <row r="13" spans="1:16" s="6" customFormat="1" ht="17.25" customHeight="1">
      <c r="A13" s="13">
        <v>9</v>
      </c>
      <c r="B13" s="5" t="s">
        <v>9</v>
      </c>
      <c r="C13" s="51">
        <f t="shared" si="0"/>
        <v>89</v>
      </c>
      <c r="D13" s="10">
        <v>40</v>
      </c>
      <c r="E13" s="14">
        <v>1</v>
      </c>
      <c r="F13" s="10"/>
      <c r="G13" s="10"/>
      <c r="H13" s="10"/>
      <c r="I13" s="33">
        <f t="shared" si="1"/>
        <v>48</v>
      </c>
      <c r="J13" s="25">
        <v>1</v>
      </c>
      <c r="K13" s="25"/>
      <c r="L13" s="61"/>
      <c r="M13" s="27">
        <v>22</v>
      </c>
      <c r="N13" s="61"/>
      <c r="O13" s="61">
        <v>23</v>
      </c>
      <c r="P13" s="61">
        <v>2</v>
      </c>
    </row>
    <row r="14" spans="1:16" s="6" customFormat="1" ht="17.25" customHeight="1">
      <c r="A14" s="13">
        <v>10</v>
      </c>
      <c r="B14" s="5" t="s">
        <v>10</v>
      </c>
      <c r="C14" s="51">
        <f t="shared" si="0"/>
        <v>69</v>
      </c>
      <c r="D14" s="10">
        <v>48</v>
      </c>
      <c r="E14" s="14">
        <v>2</v>
      </c>
      <c r="F14" s="10"/>
      <c r="G14" s="10"/>
      <c r="H14" s="10"/>
      <c r="I14" s="33">
        <f t="shared" si="1"/>
        <v>19</v>
      </c>
      <c r="J14" s="25">
        <v>2</v>
      </c>
      <c r="K14" s="25"/>
      <c r="L14" s="61"/>
      <c r="M14" s="27"/>
      <c r="N14" s="61"/>
      <c r="O14" s="61">
        <v>15</v>
      </c>
      <c r="P14" s="61">
        <v>2</v>
      </c>
    </row>
    <row r="15" spans="1:16" s="6" customFormat="1" ht="17.25" customHeight="1">
      <c r="A15" s="13">
        <v>11</v>
      </c>
      <c r="B15" s="5" t="s">
        <v>79</v>
      </c>
      <c r="C15" s="51">
        <f t="shared" si="0"/>
        <v>61</v>
      </c>
      <c r="D15" s="10">
        <v>52</v>
      </c>
      <c r="E15" s="14">
        <v>1</v>
      </c>
      <c r="F15" s="10"/>
      <c r="G15" s="10"/>
      <c r="H15" s="10"/>
      <c r="I15" s="33">
        <f t="shared" si="1"/>
        <v>8</v>
      </c>
      <c r="J15" s="25">
        <v>1</v>
      </c>
      <c r="K15" s="25"/>
      <c r="L15" s="61"/>
      <c r="M15" s="61"/>
      <c r="N15" s="61">
        <v>5</v>
      </c>
      <c r="O15" s="61"/>
      <c r="P15" s="61">
        <v>2</v>
      </c>
    </row>
    <row r="16" spans="1:16" s="6" customFormat="1" ht="17.25" customHeight="1">
      <c r="A16" s="13">
        <v>12</v>
      </c>
      <c r="B16" s="5" t="s">
        <v>11</v>
      </c>
      <c r="C16" s="51">
        <f t="shared" si="0"/>
        <v>141</v>
      </c>
      <c r="D16" s="10">
        <v>65</v>
      </c>
      <c r="E16" s="14">
        <v>1</v>
      </c>
      <c r="F16" s="10"/>
      <c r="G16" s="10"/>
      <c r="H16" s="10"/>
      <c r="I16" s="33">
        <f t="shared" si="1"/>
        <v>75</v>
      </c>
      <c r="J16" s="25">
        <v>20</v>
      </c>
      <c r="K16" s="25">
        <v>14</v>
      </c>
      <c r="L16" s="61"/>
      <c r="M16" s="27"/>
      <c r="N16" s="61">
        <v>39</v>
      </c>
      <c r="O16" s="61"/>
      <c r="P16" s="61">
        <v>2</v>
      </c>
    </row>
    <row r="17" spans="1:16" s="15" customFormat="1" ht="17.25" customHeight="1">
      <c r="A17" s="13">
        <v>13</v>
      </c>
      <c r="B17" s="13" t="s">
        <v>12</v>
      </c>
      <c r="C17" s="51">
        <f t="shared" si="0"/>
        <v>174</v>
      </c>
      <c r="D17" s="14">
        <v>97</v>
      </c>
      <c r="E17" s="14">
        <v>2</v>
      </c>
      <c r="F17" s="14"/>
      <c r="G17" s="14">
        <v>3</v>
      </c>
      <c r="H17" s="14"/>
      <c r="I17" s="33">
        <f t="shared" si="1"/>
        <v>72</v>
      </c>
      <c r="J17" s="25"/>
      <c r="K17" s="25"/>
      <c r="L17" s="61">
        <v>55</v>
      </c>
      <c r="M17" s="27">
        <v>16</v>
      </c>
      <c r="N17" s="61"/>
      <c r="O17" s="61"/>
      <c r="P17" s="61">
        <v>1</v>
      </c>
    </row>
    <row r="18" spans="1:16" s="15" customFormat="1" ht="33" customHeight="1">
      <c r="A18" s="13">
        <v>14</v>
      </c>
      <c r="B18" s="13" t="s">
        <v>24</v>
      </c>
      <c r="C18" s="51">
        <f t="shared" si="0"/>
        <v>37</v>
      </c>
      <c r="D18" s="14">
        <v>29</v>
      </c>
      <c r="E18" s="14"/>
      <c r="F18" s="14"/>
      <c r="G18" s="14"/>
      <c r="H18" s="14"/>
      <c r="I18" s="33">
        <f t="shared" si="1"/>
        <v>8</v>
      </c>
      <c r="J18" s="25">
        <v>5</v>
      </c>
      <c r="K18" s="25"/>
      <c r="L18" s="61"/>
      <c r="M18" s="27"/>
      <c r="N18" s="61"/>
      <c r="O18" s="61"/>
      <c r="P18" s="61">
        <v>3</v>
      </c>
    </row>
    <row r="19" spans="1:16" s="15" customFormat="1" ht="17.25" customHeight="1">
      <c r="A19" s="13">
        <v>15</v>
      </c>
      <c r="B19" s="13" t="s">
        <v>14</v>
      </c>
      <c r="C19" s="51">
        <f t="shared" si="0"/>
        <v>1</v>
      </c>
      <c r="D19" s="14"/>
      <c r="E19" s="14"/>
      <c r="F19" s="14"/>
      <c r="G19" s="14"/>
      <c r="H19" s="14"/>
      <c r="I19" s="33">
        <f t="shared" si="1"/>
        <v>1</v>
      </c>
      <c r="J19" s="25"/>
      <c r="K19" s="25"/>
      <c r="L19" s="61"/>
      <c r="M19" s="27"/>
      <c r="N19" s="61">
        <v>1</v>
      </c>
      <c r="O19" s="61"/>
      <c r="P19" s="61"/>
    </row>
    <row r="20" spans="1:16" s="15" customFormat="1" ht="32.25" customHeight="1">
      <c r="A20" s="13">
        <v>16</v>
      </c>
      <c r="B20" s="13" t="s">
        <v>90</v>
      </c>
      <c r="C20" s="51">
        <f t="shared" si="0"/>
        <v>3</v>
      </c>
      <c r="D20" s="14"/>
      <c r="E20" s="14"/>
      <c r="F20" s="14"/>
      <c r="G20" s="14"/>
      <c r="H20" s="14"/>
      <c r="I20" s="33">
        <f t="shared" si="1"/>
        <v>3</v>
      </c>
      <c r="J20" s="25"/>
      <c r="K20" s="25"/>
      <c r="L20" s="61"/>
      <c r="M20" s="27"/>
      <c r="N20" s="61"/>
      <c r="O20" s="61"/>
      <c r="P20" s="61">
        <v>3</v>
      </c>
    </row>
    <row r="21" spans="1:16" s="8" customFormat="1" ht="17.25" customHeight="1">
      <c r="A21" s="7"/>
      <c r="B21" s="7" t="s">
        <v>13</v>
      </c>
      <c r="C21" s="24">
        <f>SUM(C5:C20)</f>
        <v>2148</v>
      </c>
      <c r="D21" s="59">
        <f aca="true" t="shared" si="2" ref="D21:I21">SUM(D5:D20)</f>
        <v>829</v>
      </c>
      <c r="E21" s="59">
        <f t="shared" si="2"/>
        <v>19</v>
      </c>
      <c r="F21" s="59"/>
      <c r="G21" s="59">
        <f t="shared" si="2"/>
        <v>165</v>
      </c>
      <c r="H21" s="59">
        <f t="shared" si="2"/>
        <v>135</v>
      </c>
      <c r="I21" s="59">
        <f t="shared" si="2"/>
        <v>1000</v>
      </c>
      <c r="J21" s="28">
        <f aca="true" t="shared" si="3" ref="J21:P21">SUM(J5:J20)</f>
        <v>68</v>
      </c>
      <c r="K21" s="28">
        <f t="shared" si="3"/>
        <v>14</v>
      </c>
      <c r="L21" s="28">
        <f t="shared" si="3"/>
        <v>278</v>
      </c>
      <c r="M21" s="28">
        <f t="shared" si="3"/>
        <v>38</v>
      </c>
      <c r="N21" s="28">
        <f t="shared" si="3"/>
        <v>64</v>
      </c>
      <c r="O21" s="28">
        <f t="shared" si="3"/>
        <v>50</v>
      </c>
      <c r="P21" s="28">
        <f t="shared" si="3"/>
        <v>488</v>
      </c>
    </row>
    <row r="22" spans="9:14" ht="15">
      <c r="I22" s="11"/>
      <c r="J22" s="11"/>
      <c r="K22" s="11"/>
      <c r="L22" s="11"/>
      <c r="M22" s="12"/>
      <c r="N22" s="11"/>
    </row>
    <row r="23" spans="9:14" ht="15">
      <c r="I23" s="11"/>
      <c r="J23" s="11"/>
      <c r="K23" s="11"/>
      <c r="L23" s="11"/>
      <c r="M23" s="11"/>
      <c r="N23" s="11"/>
    </row>
    <row r="25" ht="15">
      <c r="P25" s="9"/>
    </row>
  </sheetData>
  <sheetProtection/>
  <mergeCells count="12">
    <mergeCell ref="I3:I4"/>
    <mergeCell ref="J3:P3"/>
    <mergeCell ref="A1:O1"/>
    <mergeCell ref="A2:A4"/>
    <mergeCell ref="B2:B4"/>
    <mergeCell ref="C2:C4"/>
    <mergeCell ref="D2:P2"/>
    <mergeCell ref="D3:D4"/>
    <mergeCell ref="E3:E4"/>
    <mergeCell ref="F3:F4"/>
    <mergeCell ref="G3:G4"/>
    <mergeCell ref="H3:H4"/>
  </mergeCells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1" zoomScaleNormal="81" zoomScalePageLayoutView="0" workbookViewId="0" topLeftCell="A1">
      <selection activeCell="C23" sqref="C23"/>
    </sheetView>
  </sheetViews>
  <sheetFormatPr defaultColWidth="9.140625" defaultRowHeight="15"/>
  <cols>
    <col min="1" max="1" width="4.421875" style="1" customWidth="1"/>
    <col min="2" max="2" width="18.140625" style="1" customWidth="1"/>
    <col min="3" max="3" width="9.28125" style="9" customWidth="1"/>
    <col min="4" max="5" width="12.57421875" style="9" customWidth="1"/>
    <col min="6" max="6" width="9.8515625" style="9" customWidth="1"/>
    <col min="7" max="7" width="11.28125" style="9" customWidth="1"/>
    <col min="8" max="8" width="12.421875" style="9" customWidth="1"/>
    <col min="9" max="10" width="9.28125" style="9" customWidth="1"/>
    <col min="11" max="11" width="10.00390625" style="9" customWidth="1"/>
    <col min="12" max="12" width="8.8515625" style="9" customWidth="1"/>
    <col min="13" max="13" width="8.00390625" style="9" customWidth="1"/>
    <col min="14" max="14" width="8.8515625" style="9" customWidth="1"/>
    <col min="15" max="15" width="11.421875" style="9" customWidth="1"/>
    <col min="16" max="16" width="10.421875" style="1" customWidth="1"/>
    <col min="17" max="16384" width="8.8515625" style="1" customWidth="1"/>
  </cols>
  <sheetData>
    <row r="1" spans="1:15" ht="39" customHeight="1">
      <c r="A1" s="74" t="s">
        <v>76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6" s="15" customFormat="1" ht="15" customHeight="1">
      <c r="A2" s="69" t="s">
        <v>0</v>
      </c>
      <c r="B2" s="69" t="s">
        <v>1</v>
      </c>
      <c r="C2" s="72" t="s">
        <v>20</v>
      </c>
      <c r="D2" s="69" t="s">
        <v>21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s="15" customFormat="1" ht="15" customHeight="1">
      <c r="A3" s="69"/>
      <c r="B3" s="69"/>
      <c r="C3" s="72"/>
      <c r="D3" s="70" t="s">
        <v>15</v>
      </c>
      <c r="E3" s="70" t="s">
        <v>18</v>
      </c>
      <c r="F3" s="70" t="s">
        <v>16</v>
      </c>
      <c r="G3" s="70" t="s">
        <v>17</v>
      </c>
      <c r="H3" s="70" t="s">
        <v>53</v>
      </c>
      <c r="I3" s="70" t="s">
        <v>52</v>
      </c>
      <c r="J3" s="73" t="s">
        <v>23</v>
      </c>
      <c r="K3" s="73"/>
      <c r="L3" s="73"/>
      <c r="M3" s="73"/>
      <c r="N3" s="73"/>
      <c r="O3" s="73"/>
      <c r="P3" s="73"/>
    </row>
    <row r="4" spans="1:16" s="15" customFormat="1" ht="78" customHeight="1">
      <c r="A4" s="69"/>
      <c r="B4" s="69"/>
      <c r="C4" s="72"/>
      <c r="D4" s="69"/>
      <c r="E4" s="69"/>
      <c r="F4" s="69"/>
      <c r="G4" s="69"/>
      <c r="H4" s="69"/>
      <c r="I4" s="69"/>
      <c r="J4" s="50" t="s">
        <v>43</v>
      </c>
      <c r="K4" s="50" t="s">
        <v>50</v>
      </c>
      <c r="L4" s="50" t="s">
        <v>19</v>
      </c>
      <c r="M4" s="50" t="s">
        <v>22</v>
      </c>
      <c r="N4" s="50" t="s">
        <v>26</v>
      </c>
      <c r="O4" s="50" t="s">
        <v>25</v>
      </c>
      <c r="P4" s="50" t="s">
        <v>27</v>
      </c>
    </row>
    <row r="5" spans="1:16" s="15" customFormat="1" ht="17.25" customHeight="1">
      <c r="A5" s="13">
        <v>1</v>
      </c>
      <c r="B5" s="13" t="s">
        <v>2</v>
      </c>
      <c r="C5" s="56">
        <f>SUM(D5:I5)</f>
        <v>769</v>
      </c>
      <c r="D5" s="14">
        <v>262</v>
      </c>
      <c r="E5" s="14"/>
      <c r="F5" s="14"/>
      <c r="G5" s="14">
        <v>131</v>
      </c>
      <c r="H5" s="14">
        <v>128</v>
      </c>
      <c r="I5" s="33">
        <f>SUM(J5:P5)</f>
        <v>248</v>
      </c>
      <c r="J5" s="25"/>
      <c r="K5" s="25"/>
      <c r="L5" s="50">
        <v>131</v>
      </c>
      <c r="M5" s="50"/>
      <c r="N5" s="50"/>
      <c r="O5" s="50"/>
      <c r="P5" s="50">
        <v>117</v>
      </c>
    </row>
    <row r="6" spans="1:16" s="15" customFormat="1" ht="17.25" customHeight="1">
      <c r="A6" s="13">
        <v>2</v>
      </c>
      <c r="B6" s="13" t="s">
        <v>3</v>
      </c>
      <c r="C6" s="56">
        <f aca="true" t="shared" si="0" ref="C6:C19">SUM(D6:I6)</f>
        <v>129</v>
      </c>
      <c r="D6" s="14">
        <v>69</v>
      </c>
      <c r="E6" s="14"/>
      <c r="F6" s="14"/>
      <c r="G6" s="14">
        <v>23</v>
      </c>
      <c r="H6" s="14"/>
      <c r="I6" s="33">
        <f aca="true" t="shared" si="1" ref="I6:I17">SUM(J6:P6)</f>
        <v>37</v>
      </c>
      <c r="J6" s="25"/>
      <c r="K6" s="25"/>
      <c r="L6" s="50"/>
      <c r="M6" s="50"/>
      <c r="N6" s="50"/>
      <c r="O6" s="50"/>
      <c r="P6" s="50">
        <v>37</v>
      </c>
    </row>
    <row r="7" spans="1:16" s="15" customFormat="1" ht="17.25" customHeight="1">
      <c r="A7" s="13">
        <v>3</v>
      </c>
      <c r="B7" s="13" t="s">
        <v>4</v>
      </c>
      <c r="C7" s="56">
        <f t="shared" si="0"/>
        <v>209</v>
      </c>
      <c r="D7" s="14">
        <v>135</v>
      </c>
      <c r="E7" s="14"/>
      <c r="F7" s="14"/>
      <c r="G7" s="14"/>
      <c r="H7" s="14"/>
      <c r="I7" s="33">
        <f t="shared" si="1"/>
        <v>74</v>
      </c>
      <c r="J7" s="25"/>
      <c r="K7" s="25"/>
      <c r="L7" s="50">
        <v>74</v>
      </c>
      <c r="M7" s="50"/>
      <c r="N7" s="50"/>
      <c r="O7" s="50"/>
      <c r="P7" s="50"/>
    </row>
    <row r="8" spans="1:16" s="15" customFormat="1" ht="17.25" customHeight="1">
      <c r="A8" s="13">
        <v>4</v>
      </c>
      <c r="B8" s="13" t="s">
        <v>5</v>
      </c>
      <c r="C8" s="56">
        <f t="shared" si="0"/>
        <v>46</v>
      </c>
      <c r="D8" s="14">
        <v>46</v>
      </c>
      <c r="E8" s="14"/>
      <c r="F8" s="14"/>
      <c r="G8" s="14"/>
      <c r="H8" s="14"/>
      <c r="I8" s="33"/>
      <c r="J8" s="25"/>
      <c r="K8" s="25"/>
      <c r="L8" s="50"/>
      <c r="M8" s="50"/>
      <c r="N8" s="50"/>
      <c r="O8" s="50"/>
      <c r="P8" s="50"/>
    </row>
    <row r="9" spans="1:16" s="6" customFormat="1" ht="17.25" customHeight="1">
      <c r="A9" s="13">
        <v>5</v>
      </c>
      <c r="B9" s="5" t="s">
        <v>80</v>
      </c>
      <c r="C9" s="56">
        <f t="shared" si="0"/>
        <v>70</v>
      </c>
      <c r="D9" s="10">
        <v>30</v>
      </c>
      <c r="E9" s="14"/>
      <c r="F9" s="10"/>
      <c r="G9" s="10"/>
      <c r="H9" s="10"/>
      <c r="I9" s="33">
        <f t="shared" si="1"/>
        <v>40</v>
      </c>
      <c r="J9" s="25"/>
      <c r="K9" s="25"/>
      <c r="L9" s="50"/>
      <c r="M9" s="27"/>
      <c r="N9" s="50">
        <v>20</v>
      </c>
      <c r="O9" s="50"/>
      <c r="P9" s="50">
        <v>20</v>
      </c>
    </row>
    <row r="10" spans="1:16" s="15" customFormat="1" ht="17.25" customHeight="1">
      <c r="A10" s="13">
        <v>6</v>
      </c>
      <c r="B10" s="13" t="s">
        <v>6</v>
      </c>
      <c r="C10" s="56">
        <f t="shared" si="0"/>
        <v>26</v>
      </c>
      <c r="D10" s="10">
        <v>26</v>
      </c>
      <c r="E10" s="14"/>
      <c r="F10" s="14"/>
      <c r="G10" s="14"/>
      <c r="H10" s="14"/>
      <c r="I10" s="33"/>
      <c r="J10" s="25"/>
      <c r="K10" s="25"/>
      <c r="L10" s="50"/>
      <c r="M10" s="50"/>
      <c r="N10" s="50"/>
      <c r="O10" s="50"/>
      <c r="P10" s="50"/>
    </row>
    <row r="11" spans="1:16" s="6" customFormat="1" ht="17.25" customHeight="1">
      <c r="A11" s="13">
        <v>7</v>
      </c>
      <c r="B11" s="5" t="s">
        <v>7</v>
      </c>
      <c r="C11" s="56">
        <f t="shared" si="0"/>
        <v>87</v>
      </c>
      <c r="D11" s="10">
        <v>70</v>
      </c>
      <c r="E11" s="14"/>
      <c r="F11" s="10"/>
      <c r="G11" s="10"/>
      <c r="H11" s="10"/>
      <c r="I11" s="33">
        <f t="shared" si="1"/>
        <v>17</v>
      </c>
      <c r="J11" s="25"/>
      <c r="K11" s="25"/>
      <c r="L11" s="50"/>
      <c r="M11" s="50"/>
      <c r="N11" s="50">
        <v>7</v>
      </c>
      <c r="O11" s="50"/>
      <c r="P11" s="50">
        <v>10</v>
      </c>
    </row>
    <row r="12" spans="1:16" s="6" customFormat="1" ht="17.25" customHeight="1">
      <c r="A12" s="13">
        <v>8</v>
      </c>
      <c r="B12" s="5" t="s">
        <v>8</v>
      </c>
      <c r="C12" s="56">
        <f t="shared" si="0"/>
        <v>79</v>
      </c>
      <c r="D12" s="10">
        <v>58</v>
      </c>
      <c r="E12" s="14"/>
      <c r="F12" s="10"/>
      <c r="G12" s="10"/>
      <c r="H12" s="10"/>
      <c r="I12" s="33">
        <f t="shared" si="1"/>
        <v>21</v>
      </c>
      <c r="J12" s="25">
        <v>14</v>
      </c>
      <c r="K12" s="25"/>
      <c r="L12" s="50"/>
      <c r="M12" s="50"/>
      <c r="N12" s="50"/>
      <c r="O12" s="50"/>
      <c r="P12" s="50">
        <v>7</v>
      </c>
    </row>
    <row r="13" spans="1:16" s="6" customFormat="1" ht="17.25" customHeight="1">
      <c r="A13" s="13">
        <v>9</v>
      </c>
      <c r="B13" s="5" t="s">
        <v>9</v>
      </c>
      <c r="C13" s="56">
        <f t="shared" si="0"/>
        <v>87</v>
      </c>
      <c r="D13" s="10">
        <v>34</v>
      </c>
      <c r="E13" s="14"/>
      <c r="F13" s="10"/>
      <c r="G13" s="10"/>
      <c r="H13" s="10"/>
      <c r="I13" s="33">
        <f t="shared" si="1"/>
        <v>53</v>
      </c>
      <c r="J13" s="25">
        <v>14</v>
      </c>
      <c r="K13" s="25"/>
      <c r="L13" s="50">
        <v>33</v>
      </c>
      <c r="M13" s="27"/>
      <c r="N13" s="50">
        <v>6</v>
      </c>
      <c r="O13" s="50"/>
      <c r="P13" s="50"/>
    </row>
    <row r="14" spans="1:16" s="6" customFormat="1" ht="17.25" customHeight="1">
      <c r="A14" s="13">
        <v>10</v>
      </c>
      <c r="B14" s="5" t="s">
        <v>10</v>
      </c>
      <c r="C14" s="56">
        <f t="shared" si="0"/>
        <v>70</v>
      </c>
      <c r="D14" s="10">
        <v>68</v>
      </c>
      <c r="E14" s="14"/>
      <c r="F14" s="10"/>
      <c r="G14" s="10"/>
      <c r="H14" s="10"/>
      <c r="I14" s="33">
        <f t="shared" si="1"/>
        <v>2</v>
      </c>
      <c r="J14" s="25"/>
      <c r="K14" s="25"/>
      <c r="L14" s="50"/>
      <c r="M14" s="27"/>
      <c r="N14" s="50"/>
      <c r="O14" s="50"/>
      <c r="P14" s="50">
        <v>2</v>
      </c>
    </row>
    <row r="15" spans="1:16" s="6" customFormat="1" ht="17.25" customHeight="1">
      <c r="A15" s="13">
        <v>11</v>
      </c>
      <c r="B15" s="5" t="s">
        <v>79</v>
      </c>
      <c r="C15" s="56">
        <f t="shared" si="0"/>
        <v>114</v>
      </c>
      <c r="D15" s="10">
        <v>35</v>
      </c>
      <c r="E15" s="14"/>
      <c r="F15" s="10"/>
      <c r="G15" s="10"/>
      <c r="H15" s="10"/>
      <c r="I15" s="33">
        <f t="shared" si="1"/>
        <v>79</v>
      </c>
      <c r="J15" s="25"/>
      <c r="K15" s="25"/>
      <c r="L15" s="50"/>
      <c r="M15" s="50"/>
      <c r="N15" s="50"/>
      <c r="O15" s="50"/>
      <c r="P15" s="50">
        <v>79</v>
      </c>
    </row>
    <row r="16" spans="1:16" s="6" customFormat="1" ht="17.25" customHeight="1">
      <c r="A16" s="13">
        <v>12</v>
      </c>
      <c r="B16" s="5" t="s">
        <v>11</v>
      </c>
      <c r="C16" s="56">
        <f t="shared" si="0"/>
        <v>95</v>
      </c>
      <c r="D16" s="10">
        <v>51</v>
      </c>
      <c r="E16" s="14"/>
      <c r="F16" s="10"/>
      <c r="G16" s="10"/>
      <c r="H16" s="10"/>
      <c r="I16" s="33">
        <f t="shared" si="1"/>
        <v>44</v>
      </c>
      <c r="J16" s="25"/>
      <c r="K16" s="25"/>
      <c r="L16" s="50"/>
      <c r="M16" s="27"/>
      <c r="N16" s="50">
        <v>44</v>
      </c>
      <c r="O16" s="50"/>
      <c r="P16" s="50"/>
    </row>
    <row r="17" spans="1:16" s="15" customFormat="1" ht="17.25" customHeight="1">
      <c r="A17" s="13">
        <v>13</v>
      </c>
      <c r="B17" s="13" t="s">
        <v>12</v>
      </c>
      <c r="C17" s="56">
        <f t="shared" si="0"/>
        <v>82</v>
      </c>
      <c r="D17" s="14">
        <v>30</v>
      </c>
      <c r="E17" s="14"/>
      <c r="F17" s="14"/>
      <c r="G17" s="14"/>
      <c r="H17" s="14"/>
      <c r="I17" s="33">
        <f t="shared" si="1"/>
        <v>52</v>
      </c>
      <c r="J17" s="25">
        <v>26</v>
      </c>
      <c r="K17" s="25"/>
      <c r="L17" s="50">
        <v>26</v>
      </c>
      <c r="M17" s="27"/>
      <c r="N17" s="50"/>
      <c r="O17" s="50"/>
      <c r="P17" s="50"/>
    </row>
    <row r="18" spans="1:16" s="15" customFormat="1" ht="33" customHeight="1">
      <c r="A18" s="13">
        <v>14</v>
      </c>
      <c r="B18" s="13" t="s">
        <v>24</v>
      </c>
      <c r="C18" s="56">
        <f t="shared" si="0"/>
        <v>0</v>
      </c>
      <c r="D18" s="14"/>
      <c r="E18" s="14"/>
      <c r="F18" s="14"/>
      <c r="G18" s="14"/>
      <c r="H18" s="14"/>
      <c r="I18" s="33"/>
      <c r="J18" s="25"/>
      <c r="K18" s="25"/>
      <c r="L18" s="50"/>
      <c r="M18" s="27"/>
      <c r="N18" s="50"/>
      <c r="O18" s="50"/>
      <c r="P18" s="50"/>
    </row>
    <row r="19" spans="1:16" s="15" customFormat="1" ht="17.25" customHeight="1">
      <c r="A19" s="13">
        <v>15</v>
      </c>
      <c r="B19" s="13" t="s">
        <v>14</v>
      </c>
      <c r="C19" s="56">
        <f t="shared" si="0"/>
        <v>1</v>
      </c>
      <c r="D19" s="14"/>
      <c r="E19" s="14"/>
      <c r="F19" s="14">
        <v>1</v>
      </c>
      <c r="G19" s="14"/>
      <c r="H19" s="14"/>
      <c r="I19" s="33"/>
      <c r="J19" s="25"/>
      <c r="K19" s="25"/>
      <c r="L19" s="50"/>
      <c r="M19" s="27"/>
      <c r="N19" s="50"/>
      <c r="O19" s="50"/>
      <c r="P19" s="50"/>
    </row>
    <row r="20" spans="1:16" s="15" customFormat="1" ht="17.25" customHeight="1">
      <c r="A20" s="13">
        <v>16</v>
      </c>
      <c r="B20" s="13" t="s">
        <v>90</v>
      </c>
      <c r="C20" s="56"/>
      <c r="D20" s="14"/>
      <c r="E20" s="14"/>
      <c r="F20" s="14"/>
      <c r="G20" s="14"/>
      <c r="H20" s="14"/>
      <c r="I20" s="33"/>
      <c r="J20" s="25"/>
      <c r="K20" s="25"/>
      <c r="L20" s="53"/>
      <c r="M20" s="27"/>
      <c r="N20" s="53"/>
      <c r="O20" s="53"/>
      <c r="P20" s="53"/>
    </row>
    <row r="21" spans="1:16" s="8" customFormat="1" ht="17.25" customHeight="1">
      <c r="A21" s="7"/>
      <c r="B21" s="7" t="s">
        <v>13</v>
      </c>
      <c r="C21" s="24">
        <f>SUM(C5:C20)</f>
        <v>1864</v>
      </c>
      <c r="D21" s="16">
        <f>SUM(D5:D20)</f>
        <v>914</v>
      </c>
      <c r="E21" s="16"/>
      <c r="F21" s="16">
        <f>SUM(F5:F20)</f>
        <v>1</v>
      </c>
      <c r="G21" s="16">
        <f>SUM(G5:G20)</f>
        <v>154</v>
      </c>
      <c r="H21" s="16">
        <f>SUM(H5:H20)</f>
        <v>128</v>
      </c>
      <c r="I21" s="16">
        <f>SUM(I5:I20)</f>
        <v>667</v>
      </c>
      <c r="J21" s="16">
        <f aca="true" t="shared" si="2" ref="J21:P21">SUM(J5:J20)</f>
        <v>54</v>
      </c>
      <c r="K21" s="16"/>
      <c r="L21" s="16">
        <f t="shared" si="2"/>
        <v>264</v>
      </c>
      <c r="M21" s="16"/>
      <c r="N21" s="16">
        <f t="shared" si="2"/>
        <v>77</v>
      </c>
      <c r="O21" s="16"/>
      <c r="P21" s="16">
        <f t="shared" si="2"/>
        <v>272</v>
      </c>
    </row>
    <row r="22" spans="9:14" ht="15">
      <c r="I22" s="11"/>
      <c r="J22" s="11"/>
      <c r="K22" s="11"/>
      <c r="L22" s="11"/>
      <c r="M22" s="11"/>
      <c r="N22" s="11"/>
    </row>
  </sheetData>
  <sheetProtection/>
  <mergeCells count="12">
    <mergeCell ref="E3:E4"/>
    <mergeCell ref="F3:F4"/>
    <mergeCell ref="G3:G4"/>
    <mergeCell ref="H3:H4"/>
    <mergeCell ref="I3:I4"/>
    <mergeCell ref="J3:P3"/>
    <mergeCell ref="A1:O1"/>
    <mergeCell ref="A2:A4"/>
    <mergeCell ref="B2:B4"/>
    <mergeCell ref="C2:C4"/>
    <mergeCell ref="D2:P2"/>
    <mergeCell ref="D3:D4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9" zoomScaleNormal="79" zoomScalePageLayoutView="0" workbookViewId="0" topLeftCell="A1">
      <selection activeCell="D24" sqref="D24"/>
    </sheetView>
  </sheetViews>
  <sheetFormatPr defaultColWidth="9.140625" defaultRowHeight="15"/>
  <cols>
    <col min="1" max="1" width="4.421875" style="1" customWidth="1"/>
    <col min="2" max="2" width="18.140625" style="1" customWidth="1"/>
    <col min="3" max="3" width="10.57421875" style="9" customWidth="1"/>
    <col min="4" max="4" width="13.57421875" style="9" customWidth="1"/>
    <col min="5" max="5" width="12.57421875" style="9" customWidth="1"/>
    <col min="6" max="6" width="9.8515625" style="9" customWidth="1"/>
    <col min="7" max="7" width="11.28125" style="9" customWidth="1"/>
    <col min="8" max="8" width="12.57421875" style="9" customWidth="1"/>
    <col min="9" max="9" width="9.57421875" style="9" customWidth="1"/>
    <col min="10" max="11" width="10.00390625" style="9" customWidth="1"/>
    <col min="12" max="12" width="8.8515625" style="9" customWidth="1"/>
    <col min="13" max="13" width="8.57421875" style="9" customWidth="1"/>
    <col min="14" max="14" width="8.8515625" style="9" customWidth="1"/>
    <col min="15" max="15" width="11.57421875" style="9" customWidth="1"/>
    <col min="16" max="16" width="11.28125" style="1" customWidth="1"/>
    <col min="17" max="16384" width="8.8515625" style="1" customWidth="1"/>
  </cols>
  <sheetData>
    <row r="1" spans="1:16" ht="39" customHeight="1">
      <c r="A1" s="75" t="s">
        <v>77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s="15" customFormat="1" ht="15" customHeight="1">
      <c r="A2" s="69" t="s">
        <v>0</v>
      </c>
      <c r="B2" s="69" t="s">
        <v>1</v>
      </c>
      <c r="C2" s="72" t="s">
        <v>20</v>
      </c>
      <c r="D2" s="69" t="s">
        <v>21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s="15" customFormat="1" ht="15" customHeight="1">
      <c r="A3" s="69"/>
      <c r="B3" s="69"/>
      <c r="C3" s="72"/>
      <c r="D3" s="70" t="s">
        <v>15</v>
      </c>
      <c r="E3" s="70" t="s">
        <v>18</v>
      </c>
      <c r="F3" s="70" t="s">
        <v>16</v>
      </c>
      <c r="G3" s="70" t="s">
        <v>17</v>
      </c>
      <c r="H3" s="70" t="s">
        <v>53</v>
      </c>
      <c r="I3" s="70" t="s">
        <v>52</v>
      </c>
      <c r="J3" s="73" t="s">
        <v>23</v>
      </c>
      <c r="K3" s="73"/>
      <c r="L3" s="73"/>
      <c r="M3" s="73"/>
      <c r="N3" s="73"/>
      <c r="O3" s="73"/>
      <c r="P3" s="73"/>
    </row>
    <row r="4" spans="1:16" s="15" customFormat="1" ht="78" customHeight="1">
      <c r="A4" s="69"/>
      <c r="B4" s="69"/>
      <c r="C4" s="72"/>
      <c r="D4" s="69"/>
      <c r="E4" s="69"/>
      <c r="F4" s="69"/>
      <c r="G4" s="69"/>
      <c r="H4" s="69"/>
      <c r="I4" s="69"/>
      <c r="J4" s="61" t="s">
        <v>43</v>
      </c>
      <c r="K4" s="61" t="s">
        <v>50</v>
      </c>
      <c r="L4" s="61" t="s">
        <v>19</v>
      </c>
      <c r="M4" s="61" t="s">
        <v>22</v>
      </c>
      <c r="N4" s="61" t="s">
        <v>26</v>
      </c>
      <c r="O4" s="61" t="s">
        <v>25</v>
      </c>
      <c r="P4" s="61" t="s">
        <v>27</v>
      </c>
    </row>
    <row r="5" spans="1:16" s="15" customFormat="1" ht="17.25" customHeight="1">
      <c r="A5" s="13">
        <v>1</v>
      </c>
      <c r="B5" s="13" t="s">
        <v>2</v>
      </c>
      <c r="C5" s="57">
        <f>SUM(D5:I5)</f>
        <v>800</v>
      </c>
      <c r="D5" s="14">
        <v>274</v>
      </c>
      <c r="E5" s="14">
        <v>1</v>
      </c>
      <c r="F5" s="14"/>
      <c r="G5" s="14">
        <v>60</v>
      </c>
      <c r="H5" s="14">
        <v>80</v>
      </c>
      <c r="I5" s="33">
        <f>SUM(J5:P5)</f>
        <v>385</v>
      </c>
      <c r="J5" s="25"/>
      <c r="K5" s="25"/>
      <c r="L5" s="61">
        <v>136</v>
      </c>
      <c r="M5" s="61"/>
      <c r="N5" s="61">
        <v>94</v>
      </c>
      <c r="O5" s="61">
        <v>95</v>
      </c>
      <c r="P5" s="61">
        <v>60</v>
      </c>
    </row>
    <row r="6" spans="1:16" s="15" customFormat="1" ht="17.25" customHeight="1">
      <c r="A6" s="13">
        <v>2</v>
      </c>
      <c r="B6" s="13" t="s">
        <v>3</v>
      </c>
      <c r="C6" s="57">
        <f aca="true" t="shared" si="0" ref="C6:C20">SUM(D6:I6)</f>
        <v>514</v>
      </c>
      <c r="D6" s="14">
        <v>67</v>
      </c>
      <c r="E6" s="14">
        <v>1</v>
      </c>
      <c r="F6" s="14"/>
      <c r="G6" s="14"/>
      <c r="H6" s="14"/>
      <c r="I6" s="33">
        <f aca="true" t="shared" si="1" ref="I6:I19">SUM(J6:P6)</f>
        <v>446</v>
      </c>
      <c r="J6" s="25"/>
      <c r="K6" s="25">
        <v>45</v>
      </c>
      <c r="L6" s="61">
        <v>61</v>
      </c>
      <c r="M6" s="61"/>
      <c r="N6" s="61">
        <v>136</v>
      </c>
      <c r="O6" s="61">
        <v>45</v>
      </c>
      <c r="P6" s="61">
        <v>159</v>
      </c>
    </row>
    <row r="7" spans="1:16" s="15" customFormat="1" ht="17.25" customHeight="1">
      <c r="A7" s="13">
        <v>3</v>
      </c>
      <c r="B7" s="13" t="s">
        <v>4</v>
      </c>
      <c r="C7" s="57">
        <f t="shared" si="0"/>
        <v>124</v>
      </c>
      <c r="D7" s="14">
        <v>43</v>
      </c>
      <c r="E7" s="14">
        <v>1</v>
      </c>
      <c r="F7" s="14"/>
      <c r="G7" s="14"/>
      <c r="H7" s="14"/>
      <c r="I7" s="33">
        <f t="shared" si="1"/>
        <v>80</v>
      </c>
      <c r="J7" s="25">
        <v>40</v>
      </c>
      <c r="K7" s="25"/>
      <c r="L7" s="61">
        <v>40</v>
      </c>
      <c r="M7" s="61"/>
      <c r="N7" s="61"/>
      <c r="O7" s="61"/>
      <c r="P7" s="61"/>
    </row>
    <row r="8" spans="1:16" s="15" customFormat="1" ht="17.25" customHeight="1">
      <c r="A8" s="13">
        <v>4</v>
      </c>
      <c r="B8" s="13" t="s">
        <v>5</v>
      </c>
      <c r="C8" s="57">
        <f t="shared" si="0"/>
        <v>26</v>
      </c>
      <c r="D8" s="14">
        <v>24</v>
      </c>
      <c r="E8" s="14">
        <v>2</v>
      </c>
      <c r="F8" s="14"/>
      <c r="G8" s="14"/>
      <c r="H8" s="14"/>
      <c r="I8" s="33"/>
      <c r="J8" s="25"/>
      <c r="K8" s="25"/>
      <c r="L8" s="61"/>
      <c r="M8" s="61"/>
      <c r="N8" s="61"/>
      <c r="O8" s="61"/>
      <c r="P8" s="61"/>
    </row>
    <row r="9" spans="1:16" s="6" customFormat="1" ht="17.25" customHeight="1">
      <c r="A9" s="13">
        <v>5</v>
      </c>
      <c r="B9" s="5" t="s">
        <v>80</v>
      </c>
      <c r="C9" s="57">
        <f t="shared" si="0"/>
        <v>46</v>
      </c>
      <c r="D9" s="10">
        <v>28</v>
      </c>
      <c r="E9" s="14">
        <v>1</v>
      </c>
      <c r="F9" s="10"/>
      <c r="G9" s="10">
        <v>2</v>
      </c>
      <c r="H9" s="10"/>
      <c r="I9" s="33">
        <f t="shared" si="1"/>
        <v>15</v>
      </c>
      <c r="J9" s="25"/>
      <c r="K9" s="25"/>
      <c r="L9" s="61"/>
      <c r="M9" s="27"/>
      <c r="N9" s="61"/>
      <c r="O9" s="61"/>
      <c r="P9" s="61">
        <v>15</v>
      </c>
    </row>
    <row r="10" spans="1:16" s="15" customFormat="1" ht="17.25" customHeight="1">
      <c r="A10" s="13">
        <v>6</v>
      </c>
      <c r="B10" s="13" t="s">
        <v>6</v>
      </c>
      <c r="C10" s="57">
        <f t="shared" si="0"/>
        <v>58</v>
      </c>
      <c r="D10" s="10">
        <v>39</v>
      </c>
      <c r="E10" s="14">
        <v>1</v>
      </c>
      <c r="F10" s="14"/>
      <c r="G10" s="14">
        <v>10</v>
      </c>
      <c r="H10" s="14"/>
      <c r="I10" s="33">
        <f t="shared" si="1"/>
        <v>8</v>
      </c>
      <c r="J10" s="25">
        <v>8</v>
      </c>
      <c r="K10" s="25"/>
      <c r="L10" s="61"/>
      <c r="M10" s="61"/>
      <c r="N10" s="61"/>
      <c r="O10" s="61"/>
      <c r="P10" s="61"/>
    </row>
    <row r="11" spans="1:16" s="6" customFormat="1" ht="17.25" customHeight="1">
      <c r="A11" s="13">
        <v>7</v>
      </c>
      <c r="B11" s="5" t="s">
        <v>7</v>
      </c>
      <c r="C11" s="57">
        <f t="shared" si="0"/>
        <v>53</v>
      </c>
      <c r="D11" s="10">
        <v>16</v>
      </c>
      <c r="E11" s="14">
        <v>1</v>
      </c>
      <c r="F11" s="10"/>
      <c r="G11" s="10"/>
      <c r="H11" s="10"/>
      <c r="I11" s="33">
        <f t="shared" si="1"/>
        <v>36</v>
      </c>
      <c r="J11" s="25"/>
      <c r="K11" s="25"/>
      <c r="L11" s="61">
        <v>31</v>
      </c>
      <c r="M11" s="61"/>
      <c r="N11" s="61">
        <v>5</v>
      </c>
      <c r="O11" s="61"/>
      <c r="P11" s="61"/>
    </row>
    <row r="12" spans="1:16" s="6" customFormat="1" ht="17.25" customHeight="1">
      <c r="A12" s="13">
        <v>8</v>
      </c>
      <c r="B12" s="5" t="s">
        <v>8</v>
      </c>
      <c r="C12" s="57">
        <f t="shared" si="0"/>
        <v>76</v>
      </c>
      <c r="D12" s="10">
        <v>38</v>
      </c>
      <c r="E12" s="14">
        <v>2</v>
      </c>
      <c r="F12" s="10"/>
      <c r="G12" s="10"/>
      <c r="H12" s="10">
        <v>36</v>
      </c>
      <c r="I12" s="33"/>
      <c r="J12" s="25"/>
      <c r="K12" s="25"/>
      <c r="L12" s="61"/>
      <c r="M12" s="61"/>
      <c r="N12" s="61"/>
      <c r="O12" s="61"/>
      <c r="P12" s="61"/>
    </row>
    <row r="13" spans="1:16" s="6" customFormat="1" ht="17.25" customHeight="1">
      <c r="A13" s="13">
        <v>9</v>
      </c>
      <c r="B13" s="5" t="s">
        <v>9</v>
      </c>
      <c r="C13" s="57">
        <f t="shared" si="0"/>
        <v>128</v>
      </c>
      <c r="D13" s="10">
        <v>85</v>
      </c>
      <c r="E13" s="14">
        <v>2</v>
      </c>
      <c r="F13" s="10"/>
      <c r="G13" s="10"/>
      <c r="H13" s="10"/>
      <c r="I13" s="33">
        <f t="shared" si="1"/>
        <v>41</v>
      </c>
      <c r="J13" s="25"/>
      <c r="K13" s="25"/>
      <c r="L13" s="61">
        <v>21</v>
      </c>
      <c r="M13" s="27"/>
      <c r="N13" s="61"/>
      <c r="O13" s="61"/>
      <c r="P13" s="61">
        <v>20</v>
      </c>
    </row>
    <row r="14" spans="1:16" s="6" customFormat="1" ht="17.25" customHeight="1">
      <c r="A14" s="13">
        <v>10</v>
      </c>
      <c r="B14" s="5" t="s">
        <v>10</v>
      </c>
      <c r="C14" s="57">
        <f t="shared" si="0"/>
        <v>97</v>
      </c>
      <c r="D14" s="10">
        <v>67</v>
      </c>
      <c r="E14" s="14">
        <v>2</v>
      </c>
      <c r="F14" s="10"/>
      <c r="G14" s="10"/>
      <c r="H14" s="10"/>
      <c r="I14" s="33">
        <f t="shared" si="1"/>
        <v>28</v>
      </c>
      <c r="J14" s="25">
        <v>28</v>
      </c>
      <c r="K14" s="25"/>
      <c r="L14" s="61"/>
      <c r="M14" s="27"/>
      <c r="N14" s="61"/>
      <c r="O14" s="61"/>
      <c r="P14" s="61"/>
    </row>
    <row r="15" spans="1:16" s="6" customFormat="1" ht="17.25" customHeight="1">
      <c r="A15" s="13">
        <v>11</v>
      </c>
      <c r="B15" s="5" t="s">
        <v>79</v>
      </c>
      <c r="C15" s="57">
        <f t="shared" si="0"/>
        <v>94</v>
      </c>
      <c r="D15" s="10">
        <v>63</v>
      </c>
      <c r="E15" s="14">
        <v>2</v>
      </c>
      <c r="F15" s="10"/>
      <c r="G15" s="10"/>
      <c r="H15" s="10"/>
      <c r="I15" s="33">
        <f t="shared" si="1"/>
        <v>29</v>
      </c>
      <c r="J15" s="25">
        <v>29</v>
      </c>
      <c r="K15" s="25"/>
      <c r="L15" s="61"/>
      <c r="M15" s="61"/>
      <c r="N15" s="61"/>
      <c r="O15" s="61"/>
      <c r="P15" s="61"/>
    </row>
    <row r="16" spans="1:16" s="6" customFormat="1" ht="17.25" customHeight="1">
      <c r="A16" s="13">
        <v>12</v>
      </c>
      <c r="B16" s="5" t="s">
        <v>11</v>
      </c>
      <c r="C16" s="57">
        <f t="shared" si="0"/>
        <v>143</v>
      </c>
      <c r="D16" s="10">
        <v>72</v>
      </c>
      <c r="E16" s="14"/>
      <c r="F16" s="10"/>
      <c r="G16" s="10"/>
      <c r="H16" s="10"/>
      <c r="I16" s="33">
        <f t="shared" si="1"/>
        <v>71</v>
      </c>
      <c r="J16" s="25"/>
      <c r="K16" s="25"/>
      <c r="L16" s="61"/>
      <c r="M16" s="27"/>
      <c r="N16" s="61">
        <v>63</v>
      </c>
      <c r="O16" s="61"/>
      <c r="P16" s="61">
        <v>8</v>
      </c>
    </row>
    <row r="17" spans="1:16" s="15" customFormat="1" ht="17.25" customHeight="1">
      <c r="A17" s="13">
        <v>13</v>
      </c>
      <c r="B17" s="13" t="s">
        <v>12</v>
      </c>
      <c r="C17" s="57">
        <f t="shared" si="0"/>
        <v>324</v>
      </c>
      <c r="D17" s="14">
        <v>143</v>
      </c>
      <c r="E17" s="14">
        <v>2</v>
      </c>
      <c r="F17" s="14"/>
      <c r="G17" s="14"/>
      <c r="H17" s="14"/>
      <c r="I17" s="33">
        <f t="shared" si="1"/>
        <v>179</v>
      </c>
      <c r="J17" s="25">
        <v>26</v>
      </c>
      <c r="K17" s="25"/>
      <c r="L17" s="61">
        <v>144</v>
      </c>
      <c r="M17" s="27">
        <v>9</v>
      </c>
      <c r="N17" s="61"/>
      <c r="O17" s="61"/>
      <c r="P17" s="61"/>
    </row>
    <row r="18" spans="1:16" s="15" customFormat="1" ht="29.25" customHeight="1">
      <c r="A18" s="13">
        <v>14</v>
      </c>
      <c r="B18" s="13" t="s">
        <v>24</v>
      </c>
      <c r="C18" s="57">
        <f t="shared" si="0"/>
        <v>167</v>
      </c>
      <c r="D18" s="14">
        <v>92</v>
      </c>
      <c r="E18" s="14"/>
      <c r="F18" s="14"/>
      <c r="G18" s="14"/>
      <c r="H18" s="14"/>
      <c r="I18" s="33">
        <f t="shared" si="1"/>
        <v>75</v>
      </c>
      <c r="J18" s="25"/>
      <c r="K18" s="25"/>
      <c r="L18" s="61">
        <v>2</v>
      </c>
      <c r="M18" s="27"/>
      <c r="N18" s="61">
        <v>32</v>
      </c>
      <c r="O18" s="61">
        <v>41</v>
      </c>
      <c r="P18" s="61"/>
    </row>
    <row r="19" spans="1:16" s="15" customFormat="1" ht="16.5" customHeight="1">
      <c r="A19" s="13">
        <v>15</v>
      </c>
      <c r="B19" s="13" t="s">
        <v>14</v>
      </c>
      <c r="C19" s="57">
        <f t="shared" si="0"/>
        <v>5</v>
      </c>
      <c r="D19" s="14"/>
      <c r="E19" s="14"/>
      <c r="F19" s="14"/>
      <c r="G19" s="14"/>
      <c r="H19" s="14"/>
      <c r="I19" s="33">
        <f t="shared" si="1"/>
        <v>5</v>
      </c>
      <c r="J19" s="25"/>
      <c r="K19" s="25"/>
      <c r="L19" s="61"/>
      <c r="M19" s="27"/>
      <c r="N19" s="61">
        <v>5</v>
      </c>
      <c r="O19" s="61"/>
      <c r="P19" s="61"/>
    </row>
    <row r="20" spans="1:16" s="15" customFormat="1" ht="33" customHeight="1">
      <c r="A20" s="13">
        <v>16</v>
      </c>
      <c r="B20" s="13" t="s">
        <v>91</v>
      </c>
      <c r="C20" s="57">
        <f t="shared" si="0"/>
        <v>11</v>
      </c>
      <c r="D20" s="14">
        <v>11</v>
      </c>
      <c r="E20" s="14"/>
      <c r="F20" s="14"/>
      <c r="G20" s="14"/>
      <c r="H20" s="14"/>
      <c r="I20" s="33"/>
      <c r="J20" s="25"/>
      <c r="K20" s="25"/>
      <c r="L20" s="61"/>
      <c r="M20" s="27"/>
      <c r="N20" s="61"/>
      <c r="O20" s="61"/>
      <c r="P20" s="61"/>
    </row>
    <row r="21" spans="1:16" s="8" customFormat="1" ht="17.25" customHeight="1">
      <c r="A21" s="7"/>
      <c r="B21" s="7" t="s">
        <v>13</v>
      </c>
      <c r="C21" s="24">
        <f>SUM(C5:C20)</f>
        <v>2666</v>
      </c>
      <c r="D21" s="16">
        <f aca="true" t="shared" si="2" ref="D21:I21">SUM(D5:D20)</f>
        <v>1062</v>
      </c>
      <c r="E21" s="16">
        <f t="shared" si="2"/>
        <v>18</v>
      </c>
      <c r="F21" s="16"/>
      <c r="G21" s="16">
        <f t="shared" si="2"/>
        <v>72</v>
      </c>
      <c r="H21" s="16">
        <f t="shared" si="2"/>
        <v>116</v>
      </c>
      <c r="I21" s="16">
        <f t="shared" si="2"/>
        <v>1398</v>
      </c>
      <c r="J21" s="28">
        <f aca="true" t="shared" si="3" ref="J21:P21">SUM(J5:J20)</f>
        <v>131</v>
      </c>
      <c r="K21" s="28">
        <f t="shared" si="3"/>
        <v>45</v>
      </c>
      <c r="L21" s="28">
        <f t="shared" si="3"/>
        <v>435</v>
      </c>
      <c r="M21" s="28">
        <f t="shared" si="3"/>
        <v>9</v>
      </c>
      <c r="N21" s="28">
        <f t="shared" si="3"/>
        <v>335</v>
      </c>
      <c r="O21" s="28">
        <f t="shared" si="3"/>
        <v>181</v>
      </c>
      <c r="P21" s="28">
        <f t="shared" si="3"/>
        <v>262</v>
      </c>
    </row>
    <row r="22" spans="9:14" ht="15">
      <c r="I22" s="11"/>
      <c r="J22" s="11"/>
      <c r="K22" s="11"/>
      <c r="L22" s="11"/>
      <c r="M22" s="11"/>
      <c r="N22" s="11"/>
    </row>
  </sheetData>
  <sheetProtection/>
  <mergeCells count="12">
    <mergeCell ref="A1:P1"/>
    <mergeCell ref="E3:E4"/>
    <mergeCell ref="F3:F4"/>
    <mergeCell ref="G3:G4"/>
    <mergeCell ref="H3:H4"/>
    <mergeCell ref="I3:I4"/>
    <mergeCell ref="J3:P3"/>
    <mergeCell ref="A2:A4"/>
    <mergeCell ref="B2:B4"/>
    <mergeCell ref="C2:C4"/>
    <mergeCell ref="D2:P2"/>
    <mergeCell ref="D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="78" zoomScaleNormal="78" zoomScalePageLayoutView="0" workbookViewId="0" topLeftCell="A1">
      <selection activeCell="C5" sqref="C5"/>
    </sheetView>
  </sheetViews>
  <sheetFormatPr defaultColWidth="9.140625" defaultRowHeight="15"/>
  <cols>
    <col min="1" max="1" width="4.421875" style="1" customWidth="1"/>
    <col min="2" max="2" width="18.140625" style="1" customWidth="1"/>
    <col min="3" max="3" width="9.28125" style="9" customWidth="1"/>
    <col min="4" max="4" width="13.421875" style="9" customWidth="1"/>
    <col min="5" max="5" width="13.7109375" style="9" customWidth="1"/>
    <col min="6" max="7" width="11.28125" style="9" customWidth="1"/>
    <col min="8" max="8" width="11.421875" style="9" customWidth="1"/>
    <col min="9" max="9" width="8.140625" style="9" customWidth="1"/>
    <col min="10" max="11" width="10.00390625" style="9" customWidth="1"/>
    <col min="12" max="12" width="8.8515625" style="9" customWidth="1"/>
    <col min="13" max="13" width="8.00390625" style="9" customWidth="1"/>
    <col min="14" max="14" width="8.8515625" style="9" customWidth="1"/>
    <col min="15" max="15" width="12.140625" style="9" customWidth="1"/>
    <col min="16" max="16" width="11.421875" style="1" customWidth="1"/>
    <col min="17" max="17" width="8.8515625" style="63" customWidth="1"/>
    <col min="18" max="16384" width="8.8515625" style="1" customWidth="1"/>
  </cols>
  <sheetData>
    <row r="1" spans="1:16" ht="39" customHeight="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5" customHeight="1">
      <c r="A2" s="76" t="s">
        <v>0</v>
      </c>
      <c r="B2" s="76" t="s">
        <v>1</v>
      </c>
      <c r="C2" s="78" t="s">
        <v>20</v>
      </c>
      <c r="D2" s="76" t="s">
        <v>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" customHeight="1">
      <c r="A3" s="76"/>
      <c r="B3" s="76"/>
      <c r="C3" s="78"/>
      <c r="D3" s="76" t="s">
        <v>15</v>
      </c>
      <c r="E3" s="76" t="s">
        <v>18</v>
      </c>
      <c r="F3" s="76" t="s">
        <v>16</v>
      </c>
      <c r="G3" s="76" t="s">
        <v>17</v>
      </c>
      <c r="H3" s="76" t="s">
        <v>54</v>
      </c>
      <c r="I3" s="76" t="s">
        <v>28</v>
      </c>
      <c r="J3" s="77" t="s">
        <v>23</v>
      </c>
      <c r="K3" s="77"/>
      <c r="L3" s="77"/>
      <c r="M3" s="77"/>
      <c r="N3" s="77"/>
      <c r="O3" s="77"/>
      <c r="P3" s="77"/>
    </row>
    <row r="4" spans="1:16" ht="78.75" customHeight="1">
      <c r="A4" s="76"/>
      <c r="B4" s="76"/>
      <c r="C4" s="78"/>
      <c r="D4" s="76"/>
      <c r="E4" s="76"/>
      <c r="F4" s="76"/>
      <c r="G4" s="76"/>
      <c r="H4" s="76"/>
      <c r="I4" s="76"/>
      <c r="J4" s="65" t="s">
        <v>42</v>
      </c>
      <c r="K4" s="65" t="s">
        <v>51</v>
      </c>
      <c r="L4" s="65" t="s">
        <v>19</v>
      </c>
      <c r="M4" s="65" t="s">
        <v>22</v>
      </c>
      <c r="N4" s="65" t="s">
        <v>26</v>
      </c>
      <c r="O4" s="65" t="s">
        <v>25</v>
      </c>
      <c r="P4" s="65" t="s">
        <v>27</v>
      </c>
    </row>
    <row r="5" spans="1:16" ht="17.25" customHeight="1">
      <c r="A5" s="2">
        <v>1</v>
      </c>
      <c r="B5" s="13" t="s">
        <v>2</v>
      </c>
      <c r="C5" s="62">
        <f aca="true" t="shared" si="0" ref="C5:C20">SUM(D5:I5)</f>
        <v>2827</v>
      </c>
      <c r="D5" s="55">
        <f>'1 кв.'!D5+'2 кв.'!D5+'3 кв.'!D5+'4 кв.'!D5</f>
        <v>862</v>
      </c>
      <c r="E5" s="55">
        <f>'1 кв.'!E5+'2 кв.'!E5+'3 кв.'!E5+'4 кв.'!E5</f>
        <v>2</v>
      </c>
      <c r="F5" s="55"/>
      <c r="G5" s="55">
        <f>'1 кв.'!G5+'2 кв.'!G5+'3 кв.'!G5+'4 кв.'!G5</f>
        <v>323</v>
      </c>
      <c r="H5" s="55">
        <f>'1 кв.'!H5+'2 кв.'!H5+'3 кв.'!H5+'4 кв.'!H5</f>
        <v>334</v>
      </c>
      <c r="I5" s="55">
        <f>SUM(J5:P5)</f>
        <v>1306</v>
      </c>
      <c r="J5" s="66">
        <f>'1 кв.'!J5+'2 кв.'!J5+'3 кв.'!J5+'4 кв.'!J5</f>
        <v>1</v>
      </c>
      <c r="K5" s="66"/>
      <c r="L5" s="66">
        <f>'1 кв.'!L5+'2 кв.'!L5+'3 кв.'!L5+'4 кв.'!L5</f>
        <v>411</v>
      </c>
      <c r="M5" s="66"/>
      <c r="N5" s="66">
        <f>'1 кв.'!N5+'2 кв.'!N5+'3 кв.'!N5+'4 кв.'!N5</f>
        <v>406</v>
      </c>
      <c r="O5" s="66">
        <f>'1 кв.'!O5+'2 кв.'!O5+'3 кв.'!O5+'4 кв.'!O5</f>
        <v>95</v>
      </c>
      <c r="P5" s="66">
        <f>'1 кв.'!P5+'2 кв.'!P5+'3 кв.'!P5+'4 кв.'!P5</f>
        <v>393</v>
      </c>
    </row>
    <row r="6" spans="1:16" ht="17.25" customHeight="1">
      <c r="A6" s="2">
        <v>2</v>
      </c>
      <c r="B6" s="13" t="s">
        <v>3</v>
      </c>
      <c r="C6" s="62">
        <f t="shared" si="0"/>
        <v>967</v>
      </c>
      <c r="D6" s="55">
        <f>'1 кв.'!D6+'2 кв.'!D6+'3 кв.'!D6+'4 кв.'!D6</f>
        <v>289</v>
      </c>
      <c r="E6" s="55">
        <f>'1 кв.'!E6+'2 кв.'!E6+'3 кв.'!E6+'4 кв.'!E6</f>
        <v>3</v>
      </c>
      <c r="F6" s="55"/>
      <c r="G6" s="55">
        <f>'1 кв.'!G6+'2 кв.'!G6+'3 кв.'!G6+'4 кв.'!G6</f>
        <v>23</v>
      </c>
      <c r="H6" s="55"/>
      <c r="I6" s="55">
        <f aca="true" t="shared" si="1" ref="I6:I20">SUM(J6:P6)</f>
        <v>652</v>
      </c>
      <c r="J6" s="66">
        <f>'1 кв.'!J6+'2 кв.'!J6+'3 кв.'!J6+'4 кв.'!J6</f>
        <v>2</v>
      </c>
      <c r="K6" s="66">
        <f>'1 кв.'!K6+'2 кв.'!K6+'3 кв.'!K6+'4 кв.'!K6</f>
        <v>45</v>
      </c>
      <c r="L6" s="66">
        <f>'1 кв.'!L6+'2 кв.'!L6+'3 кв.'!L6+'4 кв.'!L6</f>
        <v>76</v>
      </c>
      <c r="M6" s="66"/>
      <c r="N6" s="66">
        <f>'1 кв.'!N6+'2 кв.'!N6+'3 кв.'!N6+'4 кв.'!N6</f>
        <v>138</v>
      </c>
      <c r="O6" s="66">
        <f>'1 кв.'!O6+'2 кв.'!O6+'3 кв.'!O6+'4 кв.'!O6</f>
        <v>46</v>
      </c>
      <c r="P6" s="66">
        <f>'1 кв.'!P6+'2 кв.'!P6+'3 кв.'!P6+'4 кв.'!P6</f>
        <v>345</v>
      </c>
    </row>
    <row r="7" spans="1:17" s="15" customFormat="1" ht="17.25" customHeight="1">
      <c r="A7" s="13">
        <v>3</v>
      </c>
      <c r="B7" s="13" t="s">
        <v>4</v>
      </c>
      <c r="C7" s="47">
        <f t="shared" si="0"/>
        <v>881</v>
      </c>
      <c r="D7" s="55">
        <f>'1 кв.'!D7+'2 кв.'!D7+'3 кв.'!D7+'4 кв.'!D7</f>
        <v>380</v>
      </c>
      <c r="E7" s="55">
        <f>'1 кв.'!E7+'2 кв.'!E7+'3 кв.'!E7+'4 кв.'!E7</f>
        <v>1</v>
      </c>
      <c r="F7" s="55"/>
      <c r="G7" s="55"/>
      <c r="H7" s="55"/>
      <c r="I7" s="55">
        <f t="shared" si="1"/>
        <v>500</v>
      </c>
      <c r="J7" s="66">
        <f>'1 кв.'!J7+'2 кв.'!J7+'3 кв.'!J7+'4 кв.'!J7</f>
        <v>240</v>
      </c>
      <c r="K7" s="66"/>
      <c r="L7" s="66">
        <f>'1 кв.'!L7+'2 кв.'!L7+'3 кв.'!L7+'4 кв.'!L7</f>
        <v>253</v>
      </c>
      <c r="M7" s="66"/>
      <c r="N7" s="66"/>
      <c r="O7" s="66">
        <f>'1 кв.'!O7+'2 кв.'!O7+'3 кв.'!O7+'4 кв.'!O7</f>
        <v>2</v>
      </c>
      <c r="P7" s="66">
        <f>'1 кв.'!P7+'2 кв.'!P7+'3 кв.'!P7+'4 кв.'!P7</f>
        <v>5</v>
      </c>
      <c r="Q7" s="6"/>
    </row>
    <row r="8" spans="1:16" ht="17.25" customHeight="1">
      <c r="A8" s="2">
        <v>4</v>
      </c>
      <c r="B8" s="13" t="s">
        <v>5</v>
      </c>
      <c r="C8" s="62">
        <f t="shared" si="0"/>
        <v>166</v>
      </c>
      <c r="D8" s="55">
        <f>'1 кв.'!D8+'2 кв.'!D8+'3 кв.'!D8+'4 кв.'!D8</f>
        <v>139</v>
      </c>
      <c r="E8" s="55">
        <f>'1 кв.'!E8+'2 кв.'!E8+'3 кв.'!E8+'4 кв.'!E8</f>
        <v>6</v>
      </c>
      <c r="F8" s="55"/>
      <c r="G8" s="55"/>
      <c r="H8" s="55"/>
      <c r="I8" s="55">
        <f t="shared" si="1"/>
        <v>21</v>
      </c>
      <c r="J8" s="66">
        <f>'1 кв.'!J8+'2 кв.'!J8+'3 кв.'!J8+'4 кв.'!J8</f>
        <v>1</v>
      </c>
      <c r="K8" s="66"/>
      <c r="L8" s="66"/>
      <c r="M8" s="66"/>
      <c r="N8" s="66"/>
      <c r="O8" s="66"/>
      <c r="P8" s="66">
        <f>'1 кв.'!P8+'2 кв.'!P8+'3 кв.'!P8+'4 кв.'!P8</f>
        <v>20</v>
      </c>
    </row>
    <row r="9" spans="1:16" ht="17.25" customHeight="1">
      <c r="A9" s="2">
        <v>5</v>
      </c>
      <c r="B9" s="5" t="s">
        <v>80</v>
      </c>
      <c r="C9" s="62">
        <f t="shared" si="0"/>
        <v>302</v>
      </c>
      <c r="D9" s="55">
        <f>'1 кв.'!D9+'2 кв.'!D9+'3 кв.'!D9+'4 кв.'!D9</f>
        <v>120</v>
      </c>
      <c r="E9" s="55">
        <f>'1 кв.'!E9+'2 кв.'!E9+'3 кв.'!E9+'4 кв.'!E9</f>
        <v>2</v>
      </c>
      <c r="F9" s="55"/>
      <c r="G9" s="55">
        <f>'1 кв.'!G9+'2 кв.'!G9+'3 кв.'!G9+'4 кв.'!G9</f>
        <v>32</v>
      </c>
      <c r="H9" s="55"/>
      <c r="I9" s="55">
        <f t="shared" si="1"/>
        <v>148</v>
      </c>
      <c r="J9" s="66">
        <f>'1 кв.'!J9+'2 кв.'!J9+'3 кв.'!J9+'4 кв.'!J9</f>
        <v>1</v>
      </c>
      <c r="K9" s="66"/>
      <c r="L9" s="66"/>
      <c r="M9" s="66"/>
      <c r="N9" s="66">
        <f>'1 кв.'!N9+'2 кв.'!N9+'3 кв.'!N9+'4 кв.'!N9</f>
        <v>39</v>
      </c>
      <c r="O9" s="66"/>
      <c r="P9" s="66">
        <f>'1 кв.'!P9+'2 кв.'!P9+'3 кв.'!P9+'4 кв.'!P9</f>
        <v>108</v>
      </c>
    </row>
    <row r="10" spans="1:16" s="6" customFormat="1" ht="17.25" customHeight="1">
      <c r="A10" s="5">
        <v>6</v>
      </c>
      <c r="B10" s="13" t="s">
        <v>6</v>
      </c>
      <c r="C10" s="47">
        <f t="shared" si="0"/>
        <v>170</v>
      </c>
      <c r="D10" s="55">
        <f>'1 кв.'!D10+'2 кв.'!D10+'3 кв.'!D10+'4 кв.'!D10</f>
        <v>133</v>
      </c>
      <c r="E10" s="55">
        <f>'1 кв.'!E10+'2 кв.'!E10+'3 кв.'!E10+'4 кв.'!E10</f>
        <v>2</v>
      </c>
      <c r="F10" s="55"/>
      <c r="G10" s="55">
        <f>'1 кв.'!G10+'2 кв.'!G10+'3 кв.'!G10+'4 кв.'!G10</f>
        <v>10</v>
      </c>
      <c r="H10" s="55"/>
      <c r="I10" s="55">
        <f t="shared" si="1"/>
        <v>25</v>
      </c>
      <c r="J10" s="66">
        <f>'1 кв.'!J10+'2 кв.'!J10+'3 кв.'!J10+'4 кв.'!J10</f>
        <v>9</v>
      </c>
      <c r="K10" s="66"/>
      <c r="L10" s="66">
        <f>'1 кв.'!L10+'2 кв.'!L10+'3 кв.'!L10+'4 кв.'!L10</f>
        <v>2</v>
      </c>
      <c r="M10" s="66"/>
      <c r="N10" s="66">
        <f>'1 кв.'!N10+'2 кв.'!N10+'3 кв.'!N10+'4 кв.'!N10</f>
        <v>0</v>
      </c>
      <c r="O10" s="66">
        <f>'1 кв.'!O10+'2 кв.'!O10+'3 кв.'!O10+'4 кв.'!O10</f>
        <v>12</v>
      </c>
      <c r="P10" s="66">
        <f>'1 кв.'!P10+'2 кв.'!P10+'3 кв.'!P10+'4 кв.'!P10</f>
        <v>2</v>
      </c>
    </row>
    <row r="11" spans="1:16" s="6" customFormat="1" ht="17.25" customHeight="1">
      <c r="A11" s="5">
        <v>7</v>
      </c>
      <c r="B11" s="5" t="s">
        <v>7</v>
      </c>
      <c r="C11" s="47">
        <f t="shared" si="0"/>
        <v>407</v>
      </c>
      <c r="D11" s="55">
        <f>'1 кв.'!D11+'2 кв.'!D11+'3 кв.'!D11+'4 кв.'!D11</f>
        <v>136</v>
      </c>
      <c r="E11" s="55">
        <f>'1 кв.'!E11+'2 кв.'!E11+'3 кв.'!E11+'4 кв.'!E11</f>
        <v>3</v>
      </c>
      <c r="F11" s="55"/>
      <c r="G11" s="55"/>
      <c r="H11" s="55"/>
      <c r="I11" s="55">
        <f t="shared" si="1"/>
        <v>268</v>
      </c>
      <c r="J11" s="66">
        <f>'1 кв.'!J11+'2 кв.'!J11+'3 кв.'!J11+'4 кв.'!J11</f>
        <v>46</v>
      </c>
      <c r="K11" s="66"/>
      <c r="L11" s="66">
        <f>'1 кв.'!L11+'2 кв.'!L11+'3 кв.'!L11+'4 кв.'!L11</f>
        <v>51</v>
      </c>
      <c r="M11" s="66"/>
      <c r="N11" s="66">
        <f>'1 кв.'!N11+'2 кв.'!N11+'3 кв.'!N11+'4 кв.'!N11</f>
        <v>12</v>
      </c>
      <c r="O11" s="66"/>
      <c r="P11" s="66">
        <f>'1 кв.'!P11+'2 кв.'!P11+'3 кв.'!P11+'4 кв.'!P11</f>
        <v>159</v>
      </c>
    </row>
    <row r="12" spans="1:16" s="6" customFormat="1" ht="17.25" customHeight="1">
      <c r="A12" s="5">
        <v>8</v>
      </c>
      <c r="B12" s="5" t="s">
        <v>8</v>
      </c>
      <c r="C12" s="47">
        <f t="shared" si="0"/>
        <v>380</v>
      </c>
      <c r="D12" s="55">
        <f>'1 кв.'!D12+'2 кв.'!D12+'3 кв.'!D12+'4 кв.'!D12</f>
        <v>236</v>
      </c>
      <c r="E12" s="55">
        <f>'1 кв.'!E12+'2 кв.'!E12+'3 кв.'!E12+'4 кв.'!E12</f>
        <v>4</v>
      </c>
      <c r="F12" s="55"/>
      <c r="G12" s="55"/>
      <c r="H12" s="55">
        <f>'1 кв.'!H12+'2 кв.'!H12+'3 кв.'!H12+'4 кв.'!H12</f>
        <v>52</v>
      </c>
      <c r="I12" s="55">
        <f t="shared" si="1"/>
        <v>88</v>
      </c>
      <c r="J12" s="66">
        <f>'1 кв.'!J12+'2 кв.'!J12+'3 кв.'!J12+'4 кв.'!J12</f>
        <v>15</v>
      </c>
      <c r="K12" s="66"/>
      <c r="L12" s="66">
        <f>'1 кв.'!L12+'2 кв.'!L12+'3 кв.'!L12+'4 кв.'!L12</f>
        <v>52</v>
      </c>
      <c r="M12" s="66"/>
      <c r="N12" s="66"/>
      <c r="O12" s="66"/>
      <c r="P12" s="66">
        <f>'1 кв.'!P12+'2 кв.'!P12+'3 кв.'!P12+'4 кв.'!P12</f>
        <v>21</v>
      </c>
    </row>
    <row r="13" spans="1:16" s="6" customFormat="1" ht="17.25" customHeight="1">
      <c r="A13" s="5">
        <v>9</v>
      </c>
      <c r="B13" s="5" t="s">
        <v>9</v>
      </c>
      <c r="C13" s="47">
        <f t="shared" si="0"/>
        <v>385</v>
      </c>
      <c r="D13" s="55">
        <f>'1 кв.'!D13+'2 кв.'!D13+'3 кв.'!D13+'4 кв.'!D13</f>
        <v>199</v>
      </c>
      <c r="E13" s="55">
        <f>'1 кв.'!E13+'2 кв.'!E13+'3 кв.'!E13+'4 кв.'!E13</f>
        <v>3</v>
      </c>
      <c r="F13" s="55"/>
      <c r="G13" s="55"/>
      <c r="H13" s="55"/>
      <c r="I13" s="55">
        <f t="shared" si="1"/>
        <v>183</v>
      </c>
      <c r="J13" s="66">
        <f>'1 кв.'!J13+'2 кв.'!J13+'3 кв.'!J13+'4 кв.'!J13</f>
        <v>34</v>
      </c>
      <c r="K13" s="66"/>
      <c r="L13" s="66">
        <f>'1 кв.'!L13+'2 кв.'!L13+'3 кв.'!L13+'4 кв.'!L13</f>
        <v>54</v>
      </c>
      <c r="M13" s="66">
        <f>'1 кв.'!M13+'2 кв.'!M13+'3 кв.'!M13+'4 кв.'!M13</f>
        <v>22</v>
      </c>
      <c r="N13" s="66">
        <f>'1 кв.'!N13+'2 кв.'!N13+'3 кв.'!N13+'4 кв.'!N13</f>
        <v>6</v>
      </c>
      <c r="O13" s="66">
        <f>'1 кв.'!O13+'2 кв.'!O13+'3 кв.'!O13+'4 кв.'!O13</f>
        <v>23</v>
      </c>
      <c r="P13" s="66">
        <f>'1 кв.'!P13+'2 кв.'!P13+'3 кв.'!P13+'4 кв.'!P13</f>
        <v>44</v>
      </c>
    </row>
    <row r="14" spans="1:16" s="6" customFormat="1" ht="17.25" customHeight="1">
      <c r="A14" s="5">
        <v>10</v>
      </c>
      <c r="B14" s="5" t="s">
        <v>10</v>
      </c>
      <c r="C14" s="47">
        <f t="shared" si="0"/>
        <v>277</v>
      </c>
      <c r="D14" s="55">
        <f>'1 кв.'!D14+'2 кв.'!D14+'3 кв.'!D14+'4 кв.'!D14</f>
        <v>222</v>
      </c>
      <c r="E14" s="55">
        <f>'1 кв.'!E14+'2 кв.'!E14+'3 кв.'!E14+'4 кв.'!E14</f>
        <v>5</v>
      </c>
      <c r="F14" s="55"/>
      <c r="G14" s="55"/>
      <c r="H14" s="55"/>
      <c r="I14" s="55">
        <f t="shared" si="1"/>
        <v>50</v>
      </c>
      <c r="J14" s="66">
        <f>'1 кв.'!J14+'2 кв.'!J14+'3 кв.'!J14+'4 кв.'!J14</f>
        <v>30</v>
      </c>
      <c r="K14" s="66"/>
      <c r="L14" s="66"/>
      <c r="M14" s="66"/>
      <c r="N14" s="66"/>
      <c r="O14" s="66">
        <f>'1 кв.'!O14+'2 кв.'!O14+'3 кв.'!O14+'4 кв.'!O14</f>
        <v>15</v>
      </c>
      <c r="P14" s="66">
        <f>'1 кв.'!P14+'2 кв.'!P14+'3 кв.'!P14+'4 кв.'!P14</f>
        <v>5</v>
      </c>
    </row>
    <row r="15" spans="1:16" s="6" customFormat="1" ht="17.25" customHeight="1">
      <c r="A15" s="5">
        <v>11</v>
      </c>
      <c r="B15" s="5" t="s">
        <v>79</v>
      </c>
      <c r="C15" s="47">
        <f t="shared" si="0"/>
        <v>305</v>
      </c>
      <c r="D15" s="55">
        <f>'1 кв.'!D15+'2 кв.'!D15+'3 кв.'!D15+'4 кв.'!D15</f>
        <v>185</v>
      </c>
      <c r="E15" s="55">
        <f>'1 кв.'!E15+'2 кв.'!E15+'3 кв.'!E15+'4 кв.'!E15</f>
        <v>3</v>
      </c>
      <c r="F15" s="55"/>
      <c r="G15" s="55"/>
      <c r="H15" s="55"/>
      <c r="I15" s="55">
        <f t="shared" si="1"/>
        <v>117</v>
      </c>
      <c r="J15" s="66">
        <f>'1 кв.'!J15+'2 кв.'!J15+'3 кв.'!J15+'4 кв.'!J15</f>
        <v>30</v>
      </c>
      <c r="K15" s="66"/>
      <c r="L15" s="66"/>
      <c r="M15" s="66"/>
      <c r="N15" s="66">
        <f>'1 кв.'!N15+'2 кв.'!N15+'3 кв.'!N15+'4 кв.'!N15</f>
        <v>5</v>
      </c>
      <c r="O15" s="66">
        <f>'1 кв.'!O15+'2 кв.'!O15+'3 кв.'!O15+'4 кв.'!O15</f>
        <v>1</v>
      </c>
      <c r="P15" s="66">
        <f>'1 кв.'!P15+'2 кв.'!P15+'3 кв.'!P15+'4 кв.'!P15</f>
        <v>81</v>
      </c>
    </row>
    <row r="16" spans="1:16" s="6" customFormat="1" ht="17.25" customHeight="1">
      <c r="A16" s="5">
        <v>12</v>
      </c>
      <c r="B16" s="5" t="s">
        <v>11</v>
      </c>
      <c r="C16" s="47">
        <f t="shared" si="0"/>
        <v>583</v>
      </c>
      <c r="D16" s="55">
        <f>'1 кв.'!D16+'2 кв.'!D16+'3 кв.'!D16+'4 кв.'!D16</f>
        <v>277</v>
      </c>
      <c r="E16" s="55">
        <f>'1 кв.'!E16+'2 кв.'!E16+'3 кв.'!E16+'4 кв.'!E16</f>
        <v>1</v>
      </c>
      <c r="F16" s="55"/>
      <c r="G16" s="55">
        <f>'1 кв.'!G16+'2 кв.'!G16+'3 кв.'!G16+'4 кв.'!G16</f>
        <v>14</v>
      </c>
      <c r="H16" s="55"/>
      <c r="I16" s="55">
        <f t="shared" si="1"/>
        <v>291</v>
      </c>
      <c r="J16" s="66">
        <f>'1 кв.'!J16+'2 кв.'!J16+'3 кв.'!J16+'4 кв.'!J16</f>
        <v>20</v>
      </c>
      <c r="K16" s="66">
        <f>'1 кв.'!K16+'2 кв.'!K16+'3 кв.'!K16+'4 кв.'!K16</f>
        <v>14</v>
      </c>
      <c r="L16" s="66"/>
      <c r="M16" s="66"/>
      <c r="N16" s="66">
        <f>'1 кв.'!N16+'2 кв.'!N16+'3 кв.'!N16+'4 кв.'!N16</f>
        <v>234</v>
      </c>
      <c r="O16" s="66">
        <f>'1 кв.'!O16+'2 кв.'!O16+'3 кв.'!O16+'4 кв.'!O16</f>
        <v>13</v>
      </c>
      <c r="P16" s="66">
        <f>'1 кв.'!P16+'2 кв.'!P16+'3 кв.'!P16+'4 кв.'!P16</f>
        <v>10</v>
      </c>
    </row>
    <row r="17" spans="1:17" s="15" customFormat="1" ht="17.25" customHeight="1">
      <c r="A17" s="13">
        <v>13</v>
      </c>
      <c r="B17" s="13" t="s">
        <v>12</v>
      </c>
      <c r="C17" s="47">
        <f t="shared" si="0"/>
        <v>711</v>
      </c>
      <c r="D17" s="55">
        <f>'1 кв.'!D17+'2 кв.'!D17+'3 кв.'!D17+'4 кв.'!D17</f>
        <v>369</v>
      </c>
      <c r="E17" s="55">
        <f>'1 кв.'!E17+'2 кв.'!E17+'3 кв.'!E17+'4 кв.'!E17</f>
        <v>4</v>
      </c>
      <c r="F17" s="55"/>
      <c r="G17" s="55">
        <f>'1 кв.'!G17+'2 кв.'!G17+'3 кв.'!G17+'4 кв.'!G17</f>
        <v>5</v>
      </c>
      <c r="H17" s="55"/>
      <c r="I17" s="55">
        <f t="shared" si="1"/>
        <v>333</v>
      </c>
      <c r="J17" s="66">
        <f>'1 кв.'!J17+'2 кв.'!J17+'3 кв.'!J17+'4 кв.'!J17</f>
        <v>52</v>
      </c>
      <c r="K17" s="66"/>
      <c r="L17" s="66">
        <f>'1 кв.'!L17+'2 кв.'!L17+'3 кв.'!L17+'4 кв.'!L17</f>
        <v>255</v>
      </c>
      <c r="M17" s="66">
        <f>'1 кв.'!M17+'2 кв.'!M17+'3 кв.'!M17+'4 кв.'!M17</f>
        <v>25</v>
      </c>
      <c r="N17" s="66"/>
      <c r="O17" s="66"/>
      <c r="P17" s="66">
        <f>'1 кв.'!P17+'2 кв.'!P17+'3 кв.'!P17+'4 кв.'!P17</f>
        <v>1</v>
      </c>
      <c r="Q17" s="6"/>
    </row>
    <row r="18" spans="1:16" ht="33" customHeight="1">
      <c r="A18" s="2">
        <v>14</v>
      </c>
      <c r="B18" s="13" t="s">
        <v>24</v>
      </c>
      <c r="C18" s="62">
        <f t="shared" si="0"/>
        <v>205</v>
      </c>
      <c r="D18" s="55">
        <f>'1 кв.'!D18+'2 кв.'!D18+'3 кв.'!D18+'4 кв.'!D18</f>
        <v>122</v>
      </c>
      <c r="E18" s="55"/>
      <c r="F18" s="55"/>
      <c r="G18" s="55"/>
      <c r="H18" s="55"/>
      <c r="I18" s="55">
        <f t="shared" si="1"/>
        <v>83</v>
      </c>
      <c r="J18" s="66">
        <f>'1 кв.'!J18+'2 кв.'!J18+'3 кв.'!J18+'4 кв.'!J18</f>
        <v>5</v>
      </c>
      <c r="K18" s="66"/>
      <c r="L18" s="66">
        <f>'1 кв.'!L18+'2 кв.'!L18+'3 кв.'!L18+'4 кв.'!L18</f>
        <v>2</v>
      </c>
      <c r="M18" s="66"/>
      <c r="N18" s="66">
        <f>'1 кв.'!N18+'2 кв.'!N18+'3 кв.'!N18+'4 кв.'!N18</f>
        <v>32</v>
      </c>
      <c r="O18" s="66">
        <f>'1 кв.'!O18+'2 кв.'!O18+'3 кв.'!O18+'4 кв.'!O18</f>
        <v>41</v>
      </c>
      <c r="P18" s="66">
        <f>'1 кв.'!P18+'2 кв.'!P18+'3 кв.'!P18+'4 кв.'!P18</f>
        <v>3</v>
      </c>
    </row>
    <row r="19" spans="1:16" ht="17.25" customHeight="1">
      <c r="A19" s="2">
        <v>15</v>
      </c>
      <c r="B19" s="13" t="s">
        <v>14</v>
      </c>
      <c r="C19" s="62">
        <f t="shared" si="0"/>
        <v>9</v>
      </c>
      <c r="D19" s="55"/>
      <c r="E19" s="55"/>
      <c r="F19" s="55">
        <f>'1 кв.'!F19+'2 кв.'!F19+'3 кв.'!F19+'4 кв.'!F19</f>
        <v>1</v>
      </c>
      <c r="G19" s="55"/>
      <c r="H19" s="55"/>
      <c r="I19" s="55">
        <f t="shared" si="1"/>
        <v>8</v>
      </c>
      <c r="J19" s="66"/>
      <c r="K19" s="66"/>
      <c r="L19" s="66"/>
      <c r="M19" s="66"/>
      <c r="N19" s="66">
        <f>'1 кв.'!N19+'2 кв.'!N19+'3 кв.'!N19+'4 кв.'!N19</f>
        <v>8</v>
      </c>
      <c r="O19" s="66"/>
      <c r="P19" s="66"/>
    </row>
    <row r="20" spans="1:16" ht="31.5" customHeight="1">
      <c r="A20" s="2">
        <v>16</v>
      </c>
      <c r="B20" s="13" t="s">
        <v>92</v>
      </c>
      <c r="C20" s="62">
        <f t="shared" si="0"/>
        <v>14</v>
      </c>
      <c r="D20" s="55">
        <f>'1 кв.'!D20+'2 кв.'!D20+'3 кв.'!D20+'4 кв.'!D20</f>
        <v>11</v>
      </c>
      <c r="E20" s="55"/>
      <c r="F20" s="55"/>
      <c r="G20" s="55"/>
      <c r="H20" s="55"/>
      <c r="I20" s="55">
        <f t="shared" si="1"/>
        <v>3</v>
      </c>
      <c r="J20" s="66"/>
      <c r="K20" s="66"/>
      <c r="L20" s="66"/>
      <c r="M20" s="66"/>
      <c r="N20" s="66"/>
      <c r="O20" s="66"/>
      <c r="P20" s="66">
        <f>'1 кв.'!P20+'2 кв.'!P20+'3 кв.'!P20+'4 кв.'!P20</f>
        <v>3</v>
      </c>
    </row>
    <row r="21" spans="1:17" s="8" customFormat="1" ht="17.25" customHeight="1">
      <c r="A21" s="7"/>
      <c r="B21" s="7" t="s">
        <v>13</v>
      </c>
      <c r="C21" s="67">
        <f>SUM(C5:C20)</f>
        <v>8589</v>
      </c>
      <c r="D21" s="60">
        <f aca="true" t="shared" si="2" ref="D21:I21">SUM(D5:D20)</f>
        <v>3680</v>
      </c>
      <c r="E21" s="60">
        <f t="shared" si="2"/>
        <v>39</v>
      </c>
      <c r="F21" s="60">
        <f t="shared" si="2"/>
        <v>1</v>
      </c>
      <c r="G21" s="60">
        <f t="shared" si="2"/>
        <v>407</v>
      </c>
      <c r="H21" s="60">
        <f t="shared" si="2"/>
        <v>386</v>
      </c>
      <c r="I21" s="60">
        <f t="shared" si="2"/>
        <v>4076</v>
      </c>
      <c r="J21" s="68">
        <f aca="true" t="shared" si="3" ref="J21:P21">SUM(J5:J20)</f>
        <v>486</v>
      </c>
      <c r="K21" s="68">
        <f t="shared" si="3"/>
        <v>59</v>
      </c>
      <c r="L21" s="68">
        <f t="shared" si="3"/>
        <v>1156</v>
      </c>
      <c r="M21" s="68">
        <f t="shared" si="3"/>
        <v>47</v>
      </c>
      <c r="N21" s="68">
        <f t="shared" si="3"/>
        <v>880</v>
      </c>
      <c r="O21" s="68">
        <f t="shared" si="3"/>
        <v>248</v>
      </c>
      <c r="P21" s="68">
        <f t="shared" si="3"/>
        <v>1200</v>
      </c>
      <c r="Q21" s="64"/>
    </row>
    <row r="22" spans="9:14" ht="15">
      <c r="I22" s="11"/>
      <c r="J22" s="11"/>
      <c r="K22" s="11"/>
      <c r="L22" s="11"/>
      <c r="M22" s="12"/>
      <c r="N22" s="11"/>
    </row>
  </sheetData>
  <sheetProtection/>
  <mergeCells count="12">
    <mergeCell ref="E3:E4"/>
    <mergeCell ref="F3:F4"/>
    <mergeCell ref="A1:P1"/>
    <mergeCell ref="G3:G4"/>
    <mergeCell ref="H3:H4"/>
    <mergeCell ref="I3:I4"/>
    <mergeCell ref="J3:P3"/>
    <mergeCell ref="A2:A4"/>
    <mergeCell ref="B2:B4"/>
    <mergeCell ref="C2:C4"/>
    <mergeCell ref="D2:P2"/>
    <mergeCell ref="D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86" zoomScaleNormal="86" zoomScalePageLayoutView="0" workbookViewId="0" topLeftCell="A1">
      <selection activeCell="O5" sqref="O5"/>
    </sheetView>
  </sheetViews>
  <sheetFormatPr defaultColWidth="9.140625" defaultRowHeight="15"/>
  <cols>
    <col min="1" max="1" width="4.421875" style="1" customWidth="1"/>
    <col min="2" max="2" width="18.140625" style="1" customWidth="1"/>
    <col min="3" max="3" width="8.7109375" style="17" customWidth="1"/>
    <col min="4" max="4" width="6.7109375" style="9" customWidth="1"/>
    <col min="5" max="5" width="7.7109375" style="9" customWidth="1"/>
    <col min="6" max="6" width="8.8515625" style="22" customWidth="1"/>
    <col min="7" max="8" width="7.421875" style="1" customWidth="1"/>
    <col min="9" max="9" width="8.8515625" style="22" customWidth="1"/>
    <col min="10" max="11" width="6.421875" style="1" customWidth="1"/>
    <col min="12" max="12" width="8.8515625" style="22" customWidth="1"/>
    <col min="13" max="13" width="6.57421875" style="1" customWidth="1"/>
    <col min="14" max="14" width="7.28125" style="1" customWidth="1"/>
    <col min="15" max="15" width="8.8515625" style="22" customWidth="1"/>
    <col min="16" max="17" width="6.28125" style="1" customWidth="1"/>
    <col min="18" max="18" width="8.140625" style="1" customWidth="1"/>
    <col min="19" max="19" width="6.28125" style="1" customWidth="1"/>
    <col min="20" max="20" width="10.421875" style="9" customWidth="1"/>
    <col min="21" max="240" width="8.8515625" style="1" customWidth="1"/>
    <col min="241" max="241" width="4.421875" style="1" customWidth="1"/>
    <col min="242" max="242" width="18.140625" style="1" customWidth="1"/>
    <col min="243" max="243" width="9.28125" style="1" customWidth="1"/>
    <col min="244" max="245" width="12.57421875" style="1" customWidth="1"/>
    <col min="246" max="246" width="9.8515625" style="1" customWidth="1"/>
    <col min="247" max="247" width="11.28125" style="1" customWidth="1"/>
    <col min="248" max="248" width="14.28125" style="1" customWidth="1"/>
    <col min="249" max="249" width="11.7109375" style="1" customWidth="1"/>
    <col min="250" max="250" width="10.00390625" style="1" customWidth="1"/>
    <col min="251" max="251" width="8.8515625" style="1" customWidth="1"/>
    <col min="252" max="252" width="8.00390625" style="1" customWidth="1"/>
    <col min="253" max="253" width="8.8515625" style="1" customWidth="1"/>
    <col min="254" max="254" width="12.140625" style="1" customWidth="1"/>
    <col min="255" max="255" width="10.421875" style="1" customWidth="1"/>
    <col min="256" max="16384" width="8.8515625" style="1" customWidth="1"/>
  </cols>
  <sheetData>
    <row r="1" spans="1:20" ht="41.25" customHeight="1">
      <c r="A1" s="83" t="s">
        <v>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15" customHeight="1">
      <c r="A2" s="76" t="s">
        <v>0</v>
      </c>
      <c r="B2" s="76" t="s">
        <v>1</v>
      </c>
      <c r="C2" s="84" t="s">
        <v>29</v>
      </c>
      <c r="D2" s="85"/>
      <c r="E2" s="85"/>
      <c r="F2" s="84" t="s">
        <v>30</v>
      </c>
      <c r="G2" s="85"/>
      <c r="H2" s="85"/>
      <c r="I2" s="84" t="s">
        <v>31</v>
      </c>
      <c r="J2" s="85"/>
      <c r="K2" s="85"/>
      <c r="L2" s="84" t="s">
        <v>32</v>
      </c>
      <c r="M2" s="85"/>
      <c r="N2" s="85"/>
      <c r="O2" s="86" t="s">
        <v>93</v>
      </c>
      <c r="P2" s="86"/>
      <c r="Q2" s="86"/>
      <c r="R2" s="86"/>
      <c r="S2" s="86"/>
      <c r="T2" s="86"/>
    </row>
    <row r="3" spans="1:20" ht="33.75" customHeight="1">
      <c r="A3" s="76"/>
      <c r="B3" s="76"/>
      <c r="C3" s="82" t="s">
        <v>33</v>
      </c>
      <c r="D3" s="76" t="s">
        <v>34</v>
      </c>
      <c r="E3" s="76"/>
      <c r="F3" s="82" t="s">
        <v>33</v>
      </c>
      <c r="G3" s="76" t="s">
        <v>35</v>
      </c>
      <c r="H3" s="76"/>
      <c r="I3" s="82" t="s">
        <v>33</v>
      </c>
      <c r="J3" s="76" t="s">
        <v>36</v>
      </c>
      <c r="K3" s="76"/>
      <c r="L3" s="82" t="s">
        <v>33</v>
      </c>
      <c r="M3" s="76" t="s">
        <v>36</v>
      </c>
      <c r="N3" s="76"/>
      <c r="O3" s="79" t="s">
        <v>33</v>
      </c>
      <c r="P3" s="76" t="s">
        <v>34</v>
      </c>
      <c r="Q3" s="76"/>
      <c r="R3" s="76"/>
      <c r="S3" s="76"/>
      <c r="T3" s="80" t="s">
        <v>37</v>
      </c>
    </row>
    <row r="4" spans="1:20" ht="60" customHeight="1">
      <c r="A4" s="76"/>
      <c r="B4" s="76"/>
      <c r="C4" s="82"/>
      <c r="D4" s="4" t="s">
        <v>38</v>
      </c>
      <c r="E4" s="4" t="s">
        <v>39</v>
      </c>
      <c r="F4" s="82"/>
      <c r="G4" s="4" t="s">
        <v>38</v>
      </c>
      <c r="H4" s="4" t="s">
        <v>40</v>
      </c>
      <c r="I4" s="82"/>
      <c r="J4" s="4" t="s">
        <v>38</v>
      </c>
      <c r="K4" s="4" t="s">
        <v>40</v>
      </c>
      <c r="L4" s="82"/>
      <c r="M4" s="4" t="s">
        <v>38</v>
      </c>
      <c r="N4" s="4" t="s">
        <v>40</v>
      </c>
      <c r="O4" s="79"/>
      <c r="P4" s="4" t="s">
        <v>38</v>
      </c>
      <c r="Q4" s="4" t="s">
        <v>41</v>
      </c>
      <c r="R4" s="4" t="s">
        <v>40</v>
      </c>
      <c r="S4" s="4" t="s">
        <v>41</v>
      </c>
      <c r="T4" s="81"/>
    </row>
    <row r="5" spans="1:20" ht="15.75">
      <c r="A5" s="2">
        <v>1</v>
      </c>
      <c r="B5" s="13" t="s">
        <v>2</v>
      </c>
      <c r="C5" s="48">
        <v>3</v>
      </c>
      <c r="D5" s="4">
        <v>1</v>
      </c>
      <c r="E5" s="4">
        <v>1</v>
      </c>
      <c r="F5" s="48">
        <v>2</v>
      </c>
      <c r="G5" s="4">
        <v>2</v>
      </c>
      <c r="H5" s="4"/>
      <c r="I5" s="48">
        <v>2</v>
      </c>
      <c r="J5" s="4">
        <v>2</v>
      </c>
      <c r="K5" s="4"/>
      <c r="L5" s="21">
        <v>2</v>
      </c>
      <c r="M5" s="4">
        <v>2</v>
      </c>
      <c r="N5" s="4"/>
      <c r="O5" s="30">
        <f>C5+F5+I5+L5</f>
        <v>9</v>
      </c>
      <c r="P5" s="3">
        <f>D5+G5+J5+M5</f>
        <v>7</v>
      </c>
      <c r="Q5" s="18">
        <f>P5/O5*100</f>
        <v>77.77777777777779</v>
      </c>
      <c r="R5" s="3">
        <f>E5+H5+K5+N5</f>
        <v>1</v>
      </c>
      <c r="S5" s="18">
        <f>R5/O5*100</f>
        <v>11.11111111111111</v>
      </c>
      <c r="T5" s="31">
        <f>P5+R5/O5*100</f>
        <v>18.11111111111111</v>
      </c>
    </row>
    <row r="6" spans="1:20" ht="15.75">
      <c r="A6" s="2">
        <v>2</v>
      </c>
      <c r="B6" s="13" t="s">
        <v>3</v>
      </c>
      <c r="C6" s="48">
        <v>4</v>
      </c>
      <c r="D6" s="4">
        <v>3</v>
      </c>
      <c r="E6" s="4"/>
      <c r="F6" s="48">
        <v>5</v>
      </c>
      <c r="G6" s="4">
        <v>2</v>
      </c>
      <c r="H6" s="4"/>
      <c r="I6" s="48">
        <v>4</v>
      </c>
      <c r="J6" s="4">
        <v>3</v>
      </c>
      <c r="K6" s="4"/>
      <c r="L6" s="21">
        <v>10</v>
      </c>
      <c r="M6" s="4">
        <v>6</v>
      </c>
      <c r="N6" s="4"/>
      <c r="O6" s="58">
        <f aca="true" t="shared" si="0" ref="O6:O21">C6+F6+I6+L6</f>
        <v>23</v>
      </c>
      <c r="P6" s="3">
        <f aca="true" t="shared" si="1" ref="P6:P21">D6+G6+J6+M6</f>
        <v>14</v>
      </c>
      <c r="Q6" s="18">
        <f aca="true" t="shared" si="2" ref="Q6:Q21">P6/O6*100</f>
        <v>60.86956521739131</v>
      </c>
      <c r="R6" s="3">
        <f aca="true" t="shared" si="3" ref="R6:R21">E6+H6+K6+N6</f>
        <v>0</v>
      </c>
      <c r="S6" s="18">
        <f aca="true" t="shared" si="4" ref="S6:S21">R6/O6*100</f>
        <v>0</v>
      </c>
      <c r="T6" s="31">
        <f aca="true" t="shared" si="5" ref="T6:T21">P6+R6/O6*100</f>
        <v>14</v>
      </c>
    </row>
    <row r="7" spans="1:20" ht="15.75">
      <c r="A7" s="2">
        <v>3</v>
      </c>
      <c r="B7" s="13" t="s">
        <v>4</v>
      </c>
      <c r="C7" s="48">
        <v>3</v>
      </c>
      <c r="D7" s="4"/>
      <c r="E7" s="4">
        <v>2</v>
      </c>
      <c r="F7" s="48">
        <v>1</v>
      </c>
      <c r="G7" s="4"/>
      <c r="H7" s="4"/>
      <c r="I7" s="48">
        <v>3</v>
      </c>
      <c r="J7" s="4"/>
      <c r="K7" s="4">
        <v>1</v>
      </c>
      <c r="L7" s="21">
        <v>1</v>
      </c>
      <c r="M7" s="4"/>
      <c r="N7" s="4"/>
      <c r="O7" s="58">
        <f t="shared" si="0"/>
        <v>8</v>
      </c>
      <c r="P7" s="3">
        <f t="shared" si="1"/>
        <v>0</v>
      </c>
      <c r="Q7" s="18">
        <f t="shared" si="2"/>
        <v>0</v>
      </c>
      <c r="R7" s="3">
        <f t="shared" si="3"/>
        <v>3</v>
      </c>
      <c r="S7" s="18">
        <f t="shared" si="4"/>
        <v>37.5</v>
      </c>
      <c r="T7" s="31">
        <f t="shared" si="5"/>
        <v>37.5</v>
      </c>
    </row>
    <row r="8" spans="1:20" ht="15.75">
      <c r="A8" s="2">
        <v>4</v>
      </c>
      <c r="B8" s="13" t="s">
        <v>5</v>
      </c>
      <c r="C8" s="48">
        <v>1</v>
      </c>
      <c r="D8" s="4"/>
      <c r="E8" s="4"/>
      <c r="F8" s="48">
        <v>2</v>
      </c>
      <c r="G8" s="4"/>
      <c r="H8" s="4"/>
      <c r="I8" s="48">
        <v>2</v>
      </c>
      <c r="J8" s="4"/>
      <c r="K8" s="4"/>
      <c r="L8" s="21">
        <v>1</v>
      </c>
      <c r="M8" s="4"/>
      <c r="N8" s="4"/>
      <c r="O8" s="58">
        <f t="shared" si="0"/>
        <v>6</v>
      </c>
      <c r="P8" s="3">
        <f t="shared" si="1"/>
        <v>0</v>
      </c>
      <c r="Q8" s="18">
        <f t="shared" si="2"/>
        <v>0</v>
      </c>
      <c r="R8" s="3">
        <f t="shared" si="3"/>
        <v>0</v>
      </c>
      <c r="S8" s="18">
        <f t="shared" si="4"/>
        <v>0</v>
      </c>
      <c r="T8" s="31">
        <f t="shared" si="5"/>
        <v>0</v>
      </c>
    </row>
    <row r="9" spans="1:20" s="15" customFormat="1" ht="15.75">
      <c r="A9" s="13">
        <v>5</v>
      </c>
      <c r="B9" s="5" t="s">
        <v>80</v>
      </c>
      <c r="C9" s="19"/>
      <c r="D9" s="10"/>
      <c r="E9" s="14"/>
      <c r="F9" s="19">
        <v>4</v>
      </c>
      <c r="G9" s="10">
        <v>4</v>
      </c>
      <c r="H9" s="14"/>
      <c r="I9" s="19">
        <v>2</v>
      </c>
      <c r="J9" s="10">
        <v>2</v>
      </c>
      <c r="K9" s="14"/>
      <c r="L9" s="19">
        <v>2</v>
      </c>
      <c r="M9" s="10"/>
      <c r="N9" s="14">
        <v>2</v>
      </c>
      <c r="O9" s="58">
        <f t="shared" si="0"/>
        <v>8</v>
      </c>
      <c r="P9" s="3">
        <f t="shared" si="1"/>
        <v>6</v>
      </c>
      <c r="Q9" s="18">
        <f t="shared" si="2"/>
        <v>75</v>
      </c>
      <c r="R9" s="3">
        <f t="shared" si="3"/>
        <v>2</v>
      </c>
      <c r="S9" s="18">
        <f t="shared" si="4"/>
        <v>25</v>
      </c>
      <c r="T9" s="31">
        <f t="shared" si="5"/>
        <v>31</v>
      </c>
    </row>
    <row r="10" spans="1:20" s="15" customFormat="1" ht="15.75">
      <c r="A10" s="13">
        <v>6</v>
      </c>
      <c r="B10" s="13" t="s">
        <v>6</v>
      </c>
      <c r="C10" s="19">
        <v>2</v>
      </c>
      <c r="D10" s="10"/>
      <c r="E10" s="14">
        <v>2</v>
      </c>
      <c r="F10" s="19">
        <v>1</v>
      </c>
      <c r="G10" s="10"/>
      <c r="H10" s="14"/>
      <c r="I10" s="19">
        <v>1</v>
      </c>
      <c r="J10" s="10"/>
      <c r="K10" s="14">
        <v>1</v>
      </c>
      <c r="L10" s="19">
        <v>3</v>
      </c>
      <c r="M10" s="10"/>
      <c r="N10" s="14">
        <v>3</v>
      </c>
      <c r="O10" s="58">
        <f t="shared" si="0"/>
        <v>7</v>
      </c>
      <c r="P10" s="3">
        <f t="shared" si="1"/>
        <v>0</v>
      </c>
      <c r="Q10" s="18">
        <f t="shared" si="2"/>
        <v>0</v>
      </c>
      <c r="R10" s="3">
        <f t="shared" si="3"/>
        <v>6</v>
      </c>
      <c r="S10" s="18">
        <f t="shared" si="4"/>
        <v>85.71428571428571</v>
      </c>
      <c r="T10" s="31">
        <f t="shared" si="5"/>
        <v>85.71428571428571</v>
      </c>
    </row>
    <row r="11" spans="1:20" s="6" customFormat="1" ht="15.75">
      <c r="A11" s="5">
        <v>7</v>
      </c>
      <c r="B11" s="5" t="s">
        <v>7</v>
      </c>
      <c r="C11" s="19">
        <v>1</v>
      </c>
      <c r="D11" s="10">
        <v>1</v>
      </c>
      <c r="E11" s="10"/>
      <c r="F11" s="19">
        <v>4</v>
      </c>
      <c r="G11" s="10">
        <v>4</v>
      </c>
      <c r="H11" s="10"/>
      <c r="I11" s="19">
        <v>4</v>
      </c>
      <c r="J11" s="10">
        <v>1</v>
      </c>
      <c r="K11" s="10"/>
      <c r="L11" s="19">
        <v>3</v>
      </c>
      <c r="M11" s="10"/>
      <c r="N11" s="10"/>
      <c r="O11" s="58">
        <f t="shared" si="0"/>
        <v>12</v>
      </c>
      <c r="P11" s="3">
        <f t="shared" si="1"/>
        <v>6</v>
      </c>
      <c r="Q11" s="18">
        <f t="shared" si="2"/>
        <v>50</v>
      </c>
      <c r="R11" s="3">
        <f t="shared" si="3"/>
        <v>0</v>
      </c>
      <c r="S11" s="18">
        <f t="shared" si="4"/>
        <v>0</v>
      </c>
      <c r="T11" s="31">
        <f t="shared" si="5"/>
        <v>6</v>
      </c>
    </row>
    <row r="12" spans="1:20" s="6" customFormat="1" ht="15.75">
      <c r="A12" s="5">
        <v>8</v>
      </c>
      <c r="B12" s="5" t="s">
        <v>8</v>
      </c>
      <c r="C12" s="19">
        <v>4</v>
      </c>
      <c r="D12" s="10"/>
      <c r="E12" s="10"/>
      <c r="F12" s="19">
        <v>6</v>
      </c>
      <c r="G12" s="10">
        <v>6</v>
      </c>
      <c r="H12" s="10"/>
      <c r="I12" s="19">
        <v>4</v>
      </c>
      <c r="J12" s="10">
        <v>2</v>
      </c>
      <c r="K12" s="10"/>
      <c r="L12" s="19">
        <v>3</v>
      </c>
      <c r="M12" s="10">
        <v>1</v>
      </c>
      <c r="N12" s="10"/>
      <c r="O12" s="58">
        <f t="shared" si="0"/>
        <v>17</v>
      </c>
      <c r="P12" s="3">
        <f t="shared" si="1"/>
        <v>9</v>
      </c>
      <c r="Q12" s="18">
        <f t="shared" si="2"/>
        <v>52.94117647058824</v>
      </c>
      <c r="R12" s="3">
        <f t="shared" si="3"/>
        <v>0</v>
      </c>
      <c r="S12" s="18">
        <f t="shared" si="4"/>
        <v>0</v>
      </c>
      <c r="T12" s="31">
        <f t="shared" si="5"/>
        <v>9</v>
      </c>
    </row>
    <row r="13" spans="1:20" s="6" customFormat="1" ht="15.75">
      <c r="A13" s="5">
        <v>9</v>
      </c>
      <c r="B13" s="5" t="s">
        <v>9</v>
      </c>
      <c r="C13" s="19">
        <v>2</v>
      </c>
      <c r="D13" s="10">
        <v>1</v>
      </c>
      <c r="E13" s="10">
        <v>1</v>
      </c>
      <c r="F13" s="19">
        <v>2</v>
      </c>
      <c r="G13" s="10">
        <v>1</v>
      </c>
      <c r="H13" s="10"/>
      <c r="I13" s="19">
        <v>2</v>
      </c>
      <c r="J13" s="10"/>
      <c r="K13" s="10">
        <v>1</v>
      </c>
      <c r="L13" s="19">
        <v>4</v>
      </c>
      <c r="M13" s="10"/>
      <c r="N13" s="10">
        <v>2</v>
      </c>
      <c r="O13" s="58">
        <f t="shared" si="0"/>
        <v>10</v>
      </c>
      <c r="P13" s="3">
        <f t="shared" si="1"/>
        <v>2</v>
      </c>
      <c r="Q13" s="18">
        <f t="shared" si="2"/>
        <v>20</v>
      </c>
      <c r="R13" s="3">
        <f t="shared" si="3"/>
        <v>4</v>
      </c>
      <c r="S13" s="18">
        <f t="shared" si="4"/>
        <v>40</v>
      </c>
      <c r="T13" s="31">
        <f t="shared" si="5"/>
        <v>42</v>
      </c>
    </row>
    <row r="14" spans="1:20" s="6" customFormat="1" ht="30">
      <c r="A14" s="5">
        <v>10</v>
      </c>
      <c r="B14" s="5" t="s">
        <v>10</v>
      </c>
      <c r="C14" s="19">
        <v>1</v>
      </c>
      <c r="D14" s="10"/>
      <c r="E14" s="10"/>
      <c r="F14" s="19">
        <v>2</v>
      </c>
      <c r="G14" s="10">
        <v>1</v>
      </c>
      <c r="H14" s="10"/>
      <c r="I14" s="19">
        <v>2</v>
      </c>
      <c r="J14" s="10"/>
      <c r="K14" s="10"/>
      <c r="L14" s="19">
        <v>2</v>
      </c>
      <c r="M14" s="10"/>
      <c r="N14" s="10"/>
      <c r="O14" s="58">
        <f t="shared" si="0"/>
        <v>7</v>
      </c>
      <c r="P14" s="3">
        <f t="shared" si="1"/>
        <v>1</v>
      </c>
      <c r="Q14" s="18">
        <f t="shared" si="2"/>
        <v>14.285714285714285</v>
      </c>
      <c r="R14" s="3">
        <f t="shared" si="3"/>
        <v>0</v>
      </c>
      <c r="S14" s="18">
        <f t="shared" si="4"/>
        <v>0</v>
      </c>
      <c r="T14" s="31">
        <f t="shared" si="5"/>
        <v>1</v>
      </c>
    </row>
    <row r="15" spans="1:20" s="6" customFormat="1" ht="15.75">
      <c r="A15" s="5">
        <v>11</v>
      </c>
      <c r="B15" s="5" t="s">
        <v>79</v>
      </c>
      <c r="C15" s="19">
        <v>1</v>
      </c>
      <c r="D15" s="10"/>
      <c r="E15" s="10">
        <v>1</v>
      </c>
      <c r="F15" s="19">
        <v>2</v>
      </c>
      <c r="G15" s="10"/>
      <c r="H15" s="10">
        <v>1</v>
      </c>
      <c r="I15" s="19">
        <v>3</v>
      </c>
      <c r="J15" s="10"/>
      <c r="K15" s="10">
        <v>2</v>
      </c>
      <c r="L15" s="19">
        <v>2</v>
      </c>
      <c r="M15" s="10"/>
      <c r="N15" s="10">
        <v>2</v>
      </c>
      <c r="O15" s="58">
        <f t="shared" si="0"/>
        <v>8</v>
      </c>
      <c r="P15" s="3">
        <f t="shared" si="1"/>
        <v>0</v>
      </c>
      <c r="Q15" s="18">
        <f t="shared" si="2"/>
        <v>0</v>
      </c>
      <c r="R15" s="3">
        <f t="shared" si="3"/>
        <v>6</v>
      </c>
      <c r="S15" s="18">
        <f t="shared" si="4"/>
        <v>75</v>
      </c>
      <c r="T15" s="31">
        <f t="shared" si="5"/>
        <v>75</v>
      </c>
    </row>
    <row r="16" spans="1:20" s="6" customFormat="1" ht="15.75">
      <c r="A16" s="5">
        <v>12</v>
      </c>
      <c r="B16" s="5" t="s">
        <v>11</v>
      </c>
      <c r="C16" s="19">
        <v>4</v>
      </c>
      <c r="D16" s="10"/>
      <c r="E16" s="10"/>
      <c r="F16" s="19">
        <v>3</v>
      </c>
      <c r="G16" s="10">
        <v>1</v>
      </c>
      <c r="H16" s="10"/>
      <c r="I16" s="19">
        <v>2</v>
      </c>
      <c r="J16" s="10">
        <v>1</v>
      </c>
      <c r="K16" s="10"/>
      <c r="L16" s="19">
        <v>3</v>
      </c>
      <c r="M16" s="10">
        <v>2</v>
      </c>
      <c r="N16" s="10"/>
      <c r="O16" s="58">
        <f t="shared" si="0"/>
        <v>12</v>
      </c>
      <c r="P16" s="3">
        <f t="shared" si="1"/>
        <v>4</v>
      </c>
      <c r="Q16" s="18">
        <f t="shared" si="2"/>
        <v>33.33333333333333</v>
      </c>
      <c r="R16" s="3">
        <f t="shared" si="3"/>
        <v>0</v>
      </c>
      <c r="S16" s="18">
        <f t="shared" si="4"/>
        <v>0</v>
      </c>
      <c r="T16" s="31">
        <f t="shared" si="5"/>
        <v>4</v>
      </c>
    </row>
    <row r="17" spans="1:20" ht="30">
      <c r="A17" s="2">
        <v>13</v>
      </c>
      <c r="B17" s="13" t="s">
        <v>12</v>
      </c>
      <c r="C17" s="48">
        <v>3</v>
      </c>
      <c r="D17" s="4">
        <v>2</v>
      </c>
      <c r="E17" s="4">
        <v>1</v>
      </c>
      <c r="F17" s="48">
        <v>3</v>
      </c>
      <c r="G17" s="4">
        <v>2</v>
      </c>
      <c r="H17" s="4">
        <v>1</v>
      </c>
      <c r="I17" s="48">
        <v>1</v>
      </c>
      <c r="J17" s="4"/>
      <c r="K17" s="4">
        <v>1</v>
      </c>
      <c r="L17" s="21">
        <v>5</v>
      </c>
      <c r="M17" s="4">
        <v>3</v>
      </c>
      <c r="N17" s="4"/>
      <c r="O17" s="58">
        <f t="shared" si="0"/>
        <v>12</v>
      </c>
      <c r="P17" s="3">
        <f t="shared" si="1"/>
        <v>7</v>
      </c>
      <c r="Q17" s="18">
        <f t="shared" si="2"/>
        <v>58.333333333333336</v>
      </c>
      <c r="R17" s="3">
        <f t="shared" si="3"/>
        <v>3</v>
      </c>
      <c r="S17" s="18">
        <f t="shared" si="4"/>
        <v>25</v>
      </c>
      <c r="T17" s="31">
        <f t="shared" si="5"/>
        <v>32</v>
      </c>
    </row>
    <row r="18" spans="1:20" ht="30">
      <c r="A18" s="2">
        <v>15</v>
      </c>
      <c r="B18" s="13" t="s">
        <v>88</v>
      </c>
      <c r="C18" s="48">
        <v>4</v>
      </c>
      <c r="D18" s="4"/>
      <c r="E18" s="4"/>
      <c r="F18" s="48">
        <v>5</v>
      </c>
      <c r="G18" s="4">
        <v>1</v>
      </c>
      <c r="H18" s="4">
        <v>1</v>
      </c>
      <c r="I18" s="48">
        <v>1</v>
      </c>
      <c r="J18" s="4"/>
      <c r="K18" s="4"/>
      <c r="L18" s="21">
        <v>7</v>
      </c>
      <c r="M18" s="4"/>
      <c r="N18" s="4"/>
      <c r="O18" s="58">
        <f t="shared" si="0"/>
        <v>17</v>
      </c>
      <c r="P18" s="3">
        <f t="shared" si="1"/>
        <v>1</v>
      </c>
      <c r="Q18" s="18">
        <f t="shared" si="2"/>
        <v>5.88235294117647</v>
      </c>
      <c r="R18" s="3">
        <f t="shared" si="3"/>
        <v>1</v>
      </c>
      <c r="S18" s="18">
        <f t="shared" si="4"/>
        <v>5.88235294117647</v>
      </c>
      <c r="T18" s="31">
        <f t="shared" si="5"/>
        <v>6.88235294117647</v>
      </c>
    </row>
    <row r="19" spans="1:20" ht="15.75">
      <c r="A19" s="2">
        <v>16</v>
      </c>
      <c r="B19" s="13" t="s">
        <v>14</v>
      </c>
      <c r="C19" s="48"/>
      <c r="D19" s="4"/>
      <c r="E19" s="4"/>
      <c r="F19" s="48"/>
      <c r="G19" s="4"/>
      <c r="H19" s="4"/>
      <c r="I19" s="48"/>
      <c r="J19" s="4"/>
      <c r="K19" s="4"/>
      <c r="L19" s="34"/>
      <c r="M19" s="4"/>
      <c r="N19" s="4"/>
      <c r="O19" s="58"/>
      <c r="P19" s="3">
        <f t="shared" si="1"/>
        <v>0</v>
      </c>
      <c r="Q19" s="18"/>
      <c r="R19" s="3">
        <f t="shared" si="3"/>
        <v>0</v>
      </c>
      <c r="S19" s="18"/>
      <c r="T19" s="31"/>
    </row>
    <row r="20" spans="1:20" ht="30">
      <c r="A20" s="2"/>
      <c r="B20" s="13" t="s">
        <v>89</v>
      </c>
      <c r="C20" s="54"/>
      <c r="D20" s="4"/>
      <c r="E20" s="4"/>
      <c r="F20" s="54"/>
      <c r="G20" s="4"/>
      <c r="H20" s="4"/>
      <c r="I20" s="54"/>
      <c r="J20" s="4"/>
      <c r="K20" s="4"/>
      <c r="L20" s="54">
        <v>1</v>
      </c>
      <c r="M20" s="4"/>
      <c r="N20" s="4"/>
      <c r="O20" s="58">
        <f t="shared" si="0"/>
        <v>1</v>
      </c>
      <c r="P20" s="3">
        <f t="shared" si="1"/>
        <v>0</v>
      </c>
      <c r="Q20" s="18">
        <f t="shared" si="2"/>
        <v>0</v>
      </c>
      <c r="R20" s="3">
        <f t="shared" si="3"/>
        <v>0</v>
      </c>
      <c r="S20" s="18">
        <f t="shared" si="4"/>
        <v>0</v>
      </c>
      <c r="T20" s="31">
        <f t="shared" si="5"/>
        <v>0</v>
      </c>
    </row>
    <row r="21" spans="1:20" s="8" customFormat="1" ht="15">
      <c r="A21" s="7"/>
      <c r="B21" s="7" t="s">
        <v>13</v>
      </c>
      <c r="C21" s="19">
        <f aca="true" t="shared" si="6" ref="C21:N21">SUM(C5:C18)</f>
        <v>33</v>
      </c>
      <c r="D21" s="16">
        <f t="shared" si="6"/>
        <v>8</v>
      </c>
      <c r="E21" s="16">
        <f>SUM(E5:E18)</f>
        <v>8</v>
      </c>
      <c r="F21" s="19">
        <f t="shared" si="6"/>
        <v>42</v>
      </c>
      <c r="G21" s="16">
        <f t="shared" si="6"/>
        <v>24</v>
      </c>
      <c r="H21" s="16">
        <f t="shared" si="6"/>
        <v>3</v>
      </c>
      <c r="I21" s="19">
        <f t="shared" si="6"/>
        <v>33</v>
      </c>
      <c r="J21" s="16">
        <f t="shared" si="6"/>
        <v>11</v>
      </c>
      <c r="K21" s="16">
        <f t="shared" si="6"/>
        <v>6</v>
      </c>
      <c r="L21" s="16">
        <f>SUM(L5:L20)</f>
        <v>49</v>
      </c>
      <c r="M21" s="16">
        <f t="shared" si="6"/>
        <v>14</v>
      </c>
      <c r="N21" s="16">
        <f t="shared" si="6"/>
        <v>9</v>
      </c>
      <c r="O21" s="58">
        <f t="shared" si="0"/>
        <v>157</v>
      </c>
      <c r="P21" s="60">
        <f t="shared" si="1"/>
        <v>57</v>
      </c>
      <c r="Q21" s="20">
        <f t="shared" si="2"/>
        <v>36.30573248407643</v>
      </c>
      <c r="R21" s="60">
        <f t="shared" si="3"/>
        <v>26</v>
      </c>
      <c r="S21" s="20">
        <f t="shared" si="4"/>
        <v>16.560509554140125</v>
      </c>
      <c r="T21" s="32">
        <f t="shared" si="5"/>
        <v>73.56050955414013</v>
      </c>
    </row>
  </sheetData>
  <sheetProtection/>
  <mergeCells count="19">
    <mergeCell ref="A1:T1"/>
    <mergeCell ref="A2:A4"/>
    <mergeCell ref="B2:B4"/>
    <mergeCell ref="C2:E2"/>
    <mergeCell ref="F2:H2"/>
    <mergeCell ref="I2:K2"/>
    <mergeCell ref="L2:N2"/>
    <mergeCell ref="O2:T2"/>
    <mergeCell ref="C3:C4"/>
    <mergeCell ref="D3:E3"/>
    <mergeCell ref="O3:O4"/>
    <mergeCell ref="P3:S3"/>
    <mergeCell ref="T3:T4"/>
    <mergeCell ref="F3:F4"/>
    <mergeCell ref="G3:H3"/>
    <mergeCell ref="I3:I4"/>
    <mergeCell ref="J3:K3"/>
    <mergeCell ref="L3:L4"/>
    <mergeCell ref="M3:N3"/>
  </mergeCells>
  <printOptions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paperSize="9" scale="86" r:id="rId3"/>
  <ignoredErrors>
    <ignoredError sqref="E21 C21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.421875" style="45" customWidth="1"/>
    <col min="2" max="2" width="22.28125" style="46" customWidth="1"/>
    <col min="3" max="3" width="11.28125" style="45" customWidth="1"/>
    <col min="4" max="4" width="33.7109375" style="40" customWidth="1"/>
    <col min="5" max="5" width="8.8515625" style="40" customWidth="1"/>
    <col min="6" max="6" width="26.57421875" style="40" customWidth="1"/>
    <col min="7" max="16384" width="8.8515625" style="40" customWidth="1"/>
  </cols>
  <sheetData>
    <row r="1" spans="1:6" s="36" customFormat="1" ht="85.5" customHeight="1">
      <c r="A1" s="87" t="s">
        <v>72</v>
      </c>
      <c r="B1" s="87"/>
      <c r="C1" s="87"/>
      <c r="D1" s="87"/>
      <c r="E1" s="87"/>
      <c r="F1" s="87"/>
    </row>
    <row r="2" spans="1:6" s="36" customFormat="1" ht="45.75" customHeight="1">
      <c r="A2" s="90" t="s">
        <v>45</v>
      </c>
      <c r="B2" s="89"/>
      <c r="C2" s="88" t="s">
        <v>48</v>
      </c>
      <c r="D2" s="88"/>
      <c r="E2" s="88" t="s">
        <v>47</v>
      </c>
      <c r="F2" s="88"/>
    </row>
    <row r="3" spans="1:6" ht="16.5" customHeight="1">
      <c r="A3" s="90"/>
      <c r="B3" s="89"/>
      <c r="C3" s="38" t="s">
        <v>44</v>
      </c>
      <c r="D3" s="39" t="s">
        <v>46</v>
      </c>
      <c r="E3" s="38" t="s">
        <v>44</v>
      </c>
      <c r="F3" s="39" t="s">
        <v>46</v>
      </c>
    </row>
    <row r="4" spans="1:8" ht="36.75" customHeight="1">
      <c r="A4" s="38">
        <v>1</v>
      </c>
      <c r="B4" s="37" t="s">
        <v>2</v>
      </c>
      <c r="C4" s="38">
        <v>8</v>
      </c>
      <c r="D4" s="39" t="s">
        <v>55</v>
      </c>
      <c r="E4" s="39">
        <v>1</v>
      </c>
      <c r="F4" s="39" t="s">
        <v>49</v>
      </c>
      <c r="H4" s="40" t="s">
        <v>86</v>
      </c>
    </row>
    <row r="5" spans="1:6" ht="46.5" customHeight="1">
      <c r="A5" s="38">
        <v>2</v>
      </c>
      <c r="B5" s="37" t="s">
        <v>3</v>
      </c>
      <c r="C5" s="38">
        <v>5</v>
      </c>
      <c r="D5" s="39" t="s">
        <v>56</v>
      </c>
      <c r="E5" s="39">
        <v>5</v>
      </c>
      <c r="F5" s="39"/>
    </row>
    <row r="6" spans="1:6" ht="21" customHeight="1">
      <c r="A6" s="38">
        <v>3</v>
      </c>
      <c r="B6" s="37" t="s">
        <v>4</v>
      </c>
      <c r="C6" s="38">
        <v>3</v>
      </c>
      <c r="D6" s="39" t="s">
        <v>57</v>
      </c>
      <c r="E6" s="39">
        <v>1</v>
      </c>
      <c r="F6" s="39" t="s">
        <v>58</v>
      </c>
    </row>
    <row r="7" spans="1:6" ht="35.25" customHeight="1">
      <c r="A7" s="38">
        <v>4</v>
      </c>
      <c r="B7" s="42" t="s">
        <v>84</v>
      </c>
      <c r="C7" s="41">
        <v>2</v>
      </c>
      <c r="D7" s="39" t="s">
        <v>61</v>
      </c>
      <c r="E7" s="39">
        <v>1</v>
      </c>
      <c r="F7" s="39" t="s">
        <v>62</v>
      </c>
    </row>
    <row r="8" spans="1:6" ht="50.25" customHeight="1">
      <c r="A8" s="38">
        <v>5</v>
      </c>
      <c r="B8" s="37" t="s">
        <v>5</v>
      </c>
      <c r="C8" s="38">
        <v>3</v>
      </c>
      <c r="D8" s="39" t="s">
        <v>82</v>
      </c>
      <c r="E8" s="39">
        <v>3</v>
      </c>
      <c r="F8" s="39"/>
    </row>
    <row r="9" spans="1:6" ht="35.25" customHeight="1">
      <c r="A9" s="38">
        <v>6</v>
      </c>
      <c r="B9" s="37" t="s">
        <v>6</v>
      </c>
      <c r="C9" s="38">
        <v>2</v>
      </c>
      <c r="D9" s="39" t="s">
        <v>60</v>
      </c>
      <c r="E9" s="39">
        <v>1</v>
      </c>
      <c r="F9" s="39" t="s">
        <v>59</v>
      </c>
    </row>
    <row r="10" spans="1:6" ht="48" customHeight="1">
      <c r="A10" s="38">
        <v>7</v>
      </c>
      <c r="B10" s="42" t="s">
        <v>7</v>
      </c>
      <c r="C10" s="41">
        <v>4</v>
      </c>
      <c r="D10" s="39" t="s">
        <v>87</v>
      </c>
      <c r="E10" s="39"/>
      <c r="F10" s="39"/>
    </row>
    <row r="11" spans="1:6" ht="52.5" customHeight="1">
      <c r="A11" s="38">
        <v>8</v>
      </c>
      <c r="B11" s="42" t="s">
        <v>8</v>
      </c>
      <c r="C11" s="41">
        <v>2</v>
      </c>
      <c r="D11" s="39" t="s">
        <v>63</v>
      </c>
      <c r="E11" s="39"/>
      <c r="F11" s="39"/>
    </row>
    <row r="12" spans="1:6" ht="33.75" customHeight="1">
      <c r="A12" s="38">
        <v>9</v>
      </c>
      <c r="B12" s="42" t="s">
        <v>9</v>
      </c>
      <c r="C12" s="41">
        <v>2</v>
      </c>
      <c r="D12" s="39" t="s">
        <v>66</v>
      </c>
      <c r="E12" s="39">
        <v>2</v>
      </c>
      <c r="F12" s="39" t="s">
        <v>67</v>
      </c>
    </row>
    <row r="13" spans="1:6" ht="34.5" customHeight="1">
      <c r="A13" s="38">
        <v>10</v>
      </c>
      <c r="B13" s="42" t="s">
        <v>10</v>
      </c>
      <c r="C13" s="41">
        <v>2</v>
      </c>
      <c r="D13" s="39" t="s">
        <v>68</v>
      </c>
      <c r="E13" s="39">
        <v>2</v>
      </c>
      <c r="F13" s="39"/>
    </row>
    <row r="14" spans="1:6" ht="34.5" customHeight="1">
      <c r="A14" s="38">
        <v>11</v>
      </c>
      <c r="B14" s="42" t="s">
        <v>85</v>
      </c>
      <c r="C14" s="41">
        <v>2</v>
      </c>
      <c r="D14" s="39" t="s">
        <v>64</v>
      </c>
      <c r="E14" s="39">
        <v>1</v>
      </c>
      <c r="F14" s="39" t="s">
        <v>65</v>
      </c>
    </row>
    <row r="15" spans="1:6" ht="33" customHeight="1">
      <c r="A15" s="38">
        <v>12</v>
      </c>
      <c r="B15" s="42" t="s">
        <v>11</v>
      </c>
      <c r="C15" s="41">
        <v>2</v>
      </c>
      <c r="D15" s="39" t="s">
        <v>70</v>
      </c>
      <c r="E15" s="39">
        <v>2</v>
      </c>
      <c r="F15" s="39"/>
    </row>
    <row r="16" spans="1:6" ht="30.75" customHeight="1">
      <c r="A16" s="38">
        <v>13</v>
      </c>
      <c r="B16" s="37" t="s">
        <v>12</v>
      </c>
      <c r="C16" s="38">
        <v>2</v>
      </c>
      <c r="D16" s="39" t="s">
        <v>69</v>
      </c>
      <c r="E16" s="39">
        <v>1</v>
      </c>
      <c r="F16" s="39" t="s">
        <v>71</v>
      </c>
    </row>
    <row r="17" spans="1:6" ht="64.5" customHeight="1">
      <c r="A17" s="38">
        <v>14</v>
      </c>
      <c r="B17" s="37" t="s">
        <v>24</v>
      </c>
      <c r="C17" s="38">
        <v>3</v>
      </c>
      <c r="D17" s="39" t="s">
        <v>83</v>
      </c>
      <c r="E17" s="39">
        <v>3</v>
      </c>
      <c r="F17" s="39"/>
    </row>
    <row r="18" spans="1:6" ht="62.25">
      <c r="A18" s="38">
        <v>15</v>
      </c>
      <c r="B18" s="37" t="s">
        <v>14</v>
      </c>
      <c r="C18" s="38">
        <v>1</v>
      </c>
      <c r="D18" s="39"/>
      <c r="E18" s="39">
        <v>1</v>
      </c>
      <c r="F18" s="39" t="s">
        <v>73</v>
      </c>
    </row>
    <row r="19" spans="1:6" ht="15">
      <c r="A19" s="43"/>
      <c r="B19" s="44" t="s">
        <v>13</v>
      </c>
      <c r="C19" s="43">
        <f>SUM(C4:C18)</f>
        <v>43</v>
      </c>
      <c r="D19" s="43"/>
      <c r="E19" s="43">
        <f>SUM(E4:E18)</f>
        <v>24</v>
      </c>
      <c r="F19" s="43"/>
    </row>
  </sheetData>
  <sheetProtection/>
  <mergeCells count="5">
    <mergeCell ref="A1:F1"/>
    <mergeCell ref="C2:D2"/>
    <mergeCell ref="E2:F2"/>
    <mergeCell ref="B2:B3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2020-01-13T10:25:48Z</cp:lastPrinted>
  <dcterms:created xsi:type="dcterms:W3CDTF">2015-03-30T11:16:32Z</dcterms:created>
  <dcterms:modified xsi:type="dcterms:W3CDTF">2020-02-20T10:40:35Z</dcterms:modified>
  <cp:category/>
  <cp:version/>
  <cp:contentType/>
  <cp:contentStatus/>
</cp:coreProperties>
</file>